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ve/Downloads/"/>
    </mc:Choice>
  </mc:AlternateContent>
  <xr:revisionPtr revIDLastSave="0" documentId="8_{8BAF4FB0-AC98-A344-B12B-DC3FDF22633B}" xr6:coauthVersionLast="47" xr6:coauthVersionMax="47" xr10:uidLastSave="{00000000-0000-0000-0000-000000000000}"/>
  <bookViews>
    <workbookView xWindow="0" yWindow="500" windowWidth="25600" windowHeight="14380" xr2:uid="{C934D76C-5021-214C-8940-6E5CD7E560FF}"/>
  </bookViews>
  <sheets>
    <sheet name="Summary" sheetId="2" r:id="rId1"/>
    <sheet name="Detail" sheetId="5" r:id="rId2"/>
    <sheet name="Change History" sheetId="3" r:id="rId3"/>
    <sheet name="Feb2021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5" l="1"/>
  <c r="F60" i="5" l="1"/>
  <c r="F11" i="2" s="1"/>
  <c r="F158" i="5"/>
  <c r="F27" i="2" s="1"/>
  <c r="F148" i="5"/>
  <c r="F26" i="2" s="1"/>
  <c r="F132" i="5"/>
  <c r="F19" i="2" s="1"/>
  <c r="F123" i="5"/>
  <c r="F18" i="2" s="1"/>
  <c r="F115" i="5"/>
  <c r="F17" i="2" s="1"/>
  <c r="F106" i="5"/>
  <c r="F16" i="2" s="1"/>
  <c r="F97" i="5"/>
  <c r="F15" i="2" s="1"/>
  <c r="F87" i="5"/>
  <c r="F14" i="2" s="1"/>
  <c r="F77" i="5"/>
  <c r="F13" i="2" s="1"/>
  <c r="F69" i="5"/>
  <c r="F12" i="2" s="1"/>
  <c r="F33" i="5"/>
  <c r="F10" i="2" s="1"/>
  <c r="F24" i="5"/>
  <c r="F9" i="2" s="1"/>
  <c r="F8" i="2"/>
  <c r="L55" i="1"/>
  <c r="F21" i="2" l="1"/>
  <c r="F29" i="2"/>
  <c r="F32" i="2" l="1"/>
</calcChain>
</file>

<file path=xl/sharedStrings.xml><?xml version="1.0" encoding="utf-8"?>
<sst xmlns="http://schemas.openxmlformats.org/spreadsheetml/2006/main" count="644" uniqueCount="270">
  <si>
    <t xml:space="preserve">WOOL PARISH COUNCIL ASSET REGISTER </t>
  </si>
  <si>
    <t>REF NO</t>
  </si>
  <si>
    <t>Description/Location</t>
  </si>
  <si>
    <t>Date acquired</t>
  </si>
  <si>
    <t>Purchase cost (if known)</t>
  </si>
  <si>
    <t>Value</t>
  </si>
  <si>
    <t>Custodian</t>
  </si>
  <si>
    <t>Disposal/discharge</t>
  </si>
  <si>
    <t>CCTV cameras and recording equipment</t>
  </si>
  <si>
    <t>2007-11</t>
  </si>
  <si>
    <t xml:space="preserve">Parish Council </t>
  </si>
  <si>
    <t>Bus shelter Dorchester Road (Lampton Close)</t>
  </si>
  <si>
    <t>Bus shelter Dorchester Road (wooden)</t>
  </si>
  <si>
    <t>Unkown</t>
  </si>
  <si>
    <t>Unknown</t>
  </si>
  <si>
    <t>Disposed of 2016 (value £960)</t>
  </si>
  <si>
    <t xml:space="preserve">Bus shelter Cologne Road </t>
  </si>
  <si>
    <t>Parish Council</t>
  </si>
  <si>
    <t>Bench (D'Urberville x 2)</t>
  </si>
  <si>
    <t>Bench (Station Road)</t>
  </si>
  <si>
    <t>Bench (Woolbridge)</t>
  </si>
  <si>
    <t>Bench (Colliers Lane, Purbeck Gate and Church Lane)</t>
  </si>
  <si>
    <t>14 Grit bins</t>
  </si>
  <si>
    <t>2013/14/18</t>
  </si>
  <si>
    <t>8 dog bins</t>
  </si>
  <si>
    <t>office equipment: computer, printer,</t>
  </si>
  <si>
    <t>copier, laminator</t>
  </si>
  <si>
    <t>Printer, storage cabinet</t>
  </si>
  <si>
    <t>Land:</t>
  </si>
  <si>
    <t>Playing field</t>
  </si>
  <si>
    <t>Graveyard ext</t>
  </si>
  <si>
    <t>The Cross</t>
  </si>
  <si>
    <t>The Square</t>
  </si>
  <si>
    <t>The D'Urberville Hall</t>
  </si>
  <si>
    <t>The D'Urberville Hall extension</t>
  </si>
  <si>
    <t>Garage</t>
  </si>
  <si>
    <t>unknown</t>
  </si>
  <si>
    <t>1973 (built)</t>
  </si>
  <si>
    <t>PCC</t>
  </si>
  <si>
    <t>Kids of Wool Trustees</t>
  </si>
  <si>
    <t>Speed Indicator Device</t>
  </si>
  <si>
    <t>New</t>
  </si>
  <si>
    <t>TOTAL</t>
  </si>
  <si>
    <t xml:space="preserve"> </t>
  </si>
  <si>
    <t>Playing field equipment including skatepark</t>
  </si>
  <si>
    <t>climbing frame, roundabout, swings etc</t>
  </si>
  <si>
    <t>play area equipment, zip line,</t>
  </si>
  <si>
    <t>swings, slides, climbing frame, fence</t>
  </si>
  <si>
    <t>old skatepark</t>
  </si>
  <si>
    <t>new skatepark</t>
  </si>
  <si>
    <t>2015</t>
  </si>
  <si>
    <t>Playing field machinery (mowers)</t>
  </si>
  <si>
    <t>John Deere</t>
  </si>
  <si>
    <t>Sold 2017 (£500)</t>
  </si>
  <si>
    <t>ride-on mower</t>
  </si>
  <si>
    <t>Petrol strimmer</t>
  </si>
  <si>
    <t>LOANS</t>
  </si>
  <si>
    <t>DATE ACQUIRED</t>
  </si>
  <si>
    <t>AMOUNT</t>
  </si>
  <si>
    <t>TERM</t>
  </si>
  <si>
    <t>ANNUAL PAYMENTS</t>
  </si>
  <si>
    <t>BODY TAKING OUT LOAN</t>
  </si>
  <si>
    <t>REASON</t>
  </si>
  <si>
    <t>PWLB</t>
  </si>
  <si>
    <t>30 years fixed rate</t>
  </si>
  <si>
    <t>Extension to village hall</t>
  </si>
  <si>
    <t>CHANGE HISTORY SINCE FEBRUARY 2020</t>
  </si>
  <si>
    <t>Note</t>
  </si>
  <si>
    <t>Document changed from Word to Excel so that the figures add up automatically</t>
  </si>
  <si>
    <t>Correction</t>
  </si>
  <si>
    <t>John Deere mower was sold in 2017 but there was still a value of £1,500 recorded against it. Valkue adjusted to £0 in February 2021</t>
  </si>
  <si>
    <t>Sold April 2020 (£350)</t>
  </si>
  <si>
    <t>Petrol strimmer is still owned but had value of £320. Vakue adjusted to £xxx in February 2021</t>
  </si>
  <si>
    <t>Change</t>
  </si>
  <si>
    <t>ride-on mower was sold in April 2020 for £350</t>
  </si>
  <si>
    <t>Disposed of August 2020 (£0)</t>
  </si>
  <si>
    <t>Old skatepark replaced with new skatepark August 2020</t>
  </si>
  <si>
    <t xml:space="preserve">New laptop </t>
  </si>
  <si>
    <t>New printer/scanner</t>
  </si>
  <si>
    <t>New laptop purchased Feb 2020 as screen broken on old one. Old one retained for data access</t>
  </si>
  <si>
    <t>New printer/scanner bought October 2020. Old printer retained as printing but not scanning</t>
  </si>
  <si>
    <t>2nd Speed Indicator Device</t>
  </si>
  <si>
    <t xml:space="preserve">Correction </t>
  </si>
  <si>
    <t>3 picnic benches bought in 2019 were added in February 2021</t>
  </si>
  <si>
    <t>3 picnic benches for D'Urberville field</t>
  </si>
  <si>
    <t>New waste bin on EB Road</t>
  </si>
  <si>
    <t>New PC Noticeboard on EB Road</t>
  </si>
  <si>
    <t>New waste bin on EB Road added November 2020</t>
  </si>
  <si>
    <t>New PC noticeboard on EB Road added August 2020</t>
  </si>
  <si>
    <t>Updated February 2021</t>
  </si>
  <si>
    <t>Kids of Wool Land</t>
  </si>
  <si>
    <t>The 'total assets'  reported on the AGAR for YE 2020 was  £376,122.96 which was incorrect. The figure at YE 2020 should have been £384,958.46. This was due to the totsl not being added up correctly</t>
  </si>
  <si>
    <t>Office Contents</t>
  </si>
  <si>
    <t>General Contents</t>
  </si>
  <si>
    <t>Outside equipment</t>
  </si>
  <si>
    <t>Street Furniture</t>
  </si>
  <si>
    <t>Gates and Fences</t>
  </si>
  <si>
    <t>War Memorials</t>
  </si>
  <si>
    <t>Playground Equipment</t>
  </si>
  <si>
    <t>Mowers and Machinery</t>
  </si>
  <si>
    <t>Sports Equipment</t>
  </si>
  <si>
    <t>Natural Surfaces</t>
  </si>
  <si>
    <t>Other Surfaces</t>
  </si>
  <si>
    <t>Specified All Risks</t>
  </si>
  <si>
    <t>SEE CHANGE HISTORY TAB FOR FURTHER CHANGE HISTORY</t>
  </si>
  <si>
    <t>OFFICE CONTENTS</t>
  </si>
  <si>
    <t>Description</t>
  </si>
  <si>
    <t>Normal Office contents</t>
  </si>
  <si>
    <t>Desks, chairs, cabinets, stationary, phones, desktop computers, items normally kept in an office (even if working from home)</t>
  </si>
  <si>
    <t>REF</t>
  </si>
  <si>
    <t>Disposal/Discharge</t>
  </si>
  <si>
    <t>Location</t>
  </si>
  <si>
    <t>Condition</t>
  </si>
  <si>
    <t>OC001</t>
  </si>
  <si>
    <t>PC Office</t>
  </si>
  <si>
    <t>Retained but no longer useful</t>
  </si>
  <si>
    <t>WPC</t>
  </si>
  <si>
    <t>OC002</t>
  </si>
  <si>
    <t>printer, storage cabinet</t>
  </si>
  <si>
    <t>Date Purchased</t>
  </si>
  <si>
    <t>computer, laminator</t>
  </si>
  <si>
    <t>printer needs replacing</t>
  </si>
  <si>
    <t>OC003</t>
  </si>
  <si>
    <t>New laptop</t>
  </si>
  <si>
    <t>Good</t>
  </si>
  <si>
    <t>OC004</t>
  </si>
  <si>
    <t>Newprinter/scanner</t>
  </si>
  <si>
    <t>Items kept in a building ie village hall pavilion</t>
  </si>
  <si>
    <t xml:space="preserve">Tables, chairs, non fixed kitchen equipment, curtains (including stage), fixed artwork, memorabilia, flooring if not fixed, movable lighting and stage, projectors, indoor christmas lights </t>
  </si>
  <si>
    <t>Extra expenditure (to extend life of asset)</t>
  </si>
  <si>
    <t>GENERAL CONTENTS</t>
  </si>
  <si>
    <t>OUTSIDE EQUIPMENT</t>
  </si>
  <si>
    <t>Items stored outside, displayed outside not permanently fixed</t>
  </si>
  <si>
    <t>Marquees, gazebos, tents, outdoor christmas lights</t>
  </si>
  <si>
    <t>STREET FURNITURE</t>
  </si>
  <si>
    <t>SF001</t>
  </si>
  <si>
    <t>Bus shelter</t>
  </si>
  <si>
    <t>Lampton. Close</t>
  </si>
  <si>
    <t>SF002</t>
  </si>
  <si>
    <t>Cologne Road</t>
  </si>
  <si>
    <t>Poor</t>
  </si>
  <si>
    <t>SF003</t>
  </si>
  <si>
    <t>Bench</t>
  </si>
  <si>
    <t>Station Road</t>
  </si>
  <si>
    <t>SF004</t>
  </si>
  <si>
    <t>D'Urberville x 2</t>
  </si>
  <si>
    <t>SF005</t>
  </si>
  <si>
    <t>Woolbridge</t>
  </si>
  <si>
    <t>review cost</t>
  </si>
  <si>
    <t>SF006</t>
  </si>
  <si>
    <t>Colliers Lane, Purbeck Gate and Church Lane</t>
  </si>
  <si>
    <t>SF007</t>
  </si>
  <si>
    <t>Picnic Bench</t>
  </si>
  <si>
    <t>3 for D'Urberville field</t>
  </si>
  <si>
    <t>SF008</t>
  </si>
  <si>
    <t>Grit bin</t>
  </si>
  <si>
    <t>SF009</t>
  </si>
  <si>
    <t>14 grit bins in Parish</t>
  </si>
  <si>
    <t>SF010</t>
  </si>
  <si>
    <t>Waste bin</t>
  </si>
  <si>
    <t>East Burton Rd</t>
  </si>
  <si>
    <t>SF011</t>
  </si>
  <si>
    <t>Noticeboard</t>
  </si>
  <si>
    <t>SF012</t>
  </si>
  <si>
    <t>SID</t>
  </si>
  <si>
    <t>Multiple (by definition)</t>
  </si>
  <si>
    <t>SF013</t>
  </si>
  <si>
    <t>PF001</t>
  </si>
  <si>
    <t>GATES AND FENCES</t>
  </si>
  <si>
    <t>WAR MEMORIALS</t>
  </si>
  <si>
    <t>PLAYGROUND EQUIPMENT</t>
  </si>
  <si>
    <t>MOWERS AND MACHINERY</t>
  </si>
  <si>
    <t>SPORTS EQUIPMENT</t>
  </si>
  <si>
    <t>NATURAL SURFACES</t>
  </si>
  <si>
    <t>OTHER SURFACES</t>
  </si>
  <si>
    <t>SPECIFIED ALL RISKS</t>
  </si>
  <si>
    <t>LAND</t>
  </si>
  <si>
    <t>CCTV</t>
  </si>
  <si>
    <t>CC001</t>
  </si>
  <si>
    <t>D'Urberville</t>
  </si>
  <si>
    <t>LA001</t>
  </si>
  <si>
    <t>Wool</t>
  </si>
  <si>
    <t>LA002</t>
  </si>
  <si>
    <t>LA003</t>
  </si>
  <si>
    <t>Kids of Wooll land</t>
  </si>
  <si>
    <t>LA004</t>
  </si>
  <si>
    <t>LA005</t>
  </si>
  <si>
    <t>LA006</t>
  </si>
  <si>
    <t>The D'Urberville</t>
  </si>
  <si>
    <t>LA007</t>
  </si>
  <si>
    <t>D'Urberville ext</t>
  </si>
  <si>
    <t>LA008</t>
  </si>
  <si>
    <t>PG001</t>
  </si>
  <si>
    <t>Playground equipment</t>
  </si>
  <si>
    <t>Meadow Lane</t>
  </si>
  <si>
    <t>PG002</t>
  </si>
  <si>
    <t>Skatepark</t>
  </si>
  <si>
    <t>Land</t>
  </si>
  <si>
    <t>Items permanently fixed outside</t>
  </si>
  <si>
    <t>Bins (litter, dog waste, grit), benches, seats, noticeboards, signs, telephone boxes, bus shelters, SIDs, street lights, phone boxes, planters/baskets, CCTV if not fixed to a building then it would be covered under the buildings insurance, Defibs that are outside core cover</t>
  </si>
  <si>
    <t>As described need to ensure the SI is for the total fence</t>
  </si>
  <si>
    <t>Fencing around open spaces or playgrounds, allotment fencing, barriers, walls</t>
  </si>
  <si>
    <t>Can include all types of memorials</t>
  </si>
  <si>
    <t>War memorials, other memorials, statues, plaques (if not fixed to a building)</t>
  </si>
  <si>
    <t>Equipment in playgrounds including surfaces, benches and bins</t>
  </si>
  <si>
    <t>Equipment not used on the road</t>
  </si>
  <si>
    <t>Mowers, strimmers, leaf blowers, shredders, tools, grounds men equipment, generators, rollers, sprinkler/water systems, trailers (unless covered under motor policy and must be secured)</t>
  </si>
  <si>
    <t>Goal posts, tennis/cricket nets, basketball/netball equipment,</t>
  </si>
  <si>
    <t>Normally a grass surface but can be dirt</t>
  </si>
  <si>
    <t>Bowling greens, cricket wickets,</t>
  </si>
  <si>
    <t>Traditionally playground surfaces now normally coverd under the PE section but now more likely to be ‘hard’ surfaces</t>
  </si>
  <si>
    <t>Car parks, tennis courts, artificial surfaces, 3G pitches,</t>
  </si>
  <si>
    <t>Items kept in Clerks/Councillors home - £5,000 standard cover OR high value items that may be stored inside but also are taken outside</t>
  </si>
  <si>
    <t>Regalia, laptops,mobile  phones, mobile projectors, speed watch equipment</t>
  </si>
  <si>
    <t>property</t>
  </si>
  <si>
    <t>Not insured under property clause if insurance</t>
  </si>
  <si>
    <t>CCTV is insured on The D'Urberville insurance</t>
  </si>
  <si>
    <t xml:space="preserve">LAST REVIEWED </t>
  </si>
  <si>
    <t>Assets insured under the property section of the insurance policy</t>
  </si>
  <si>
    <t>TOTAL VALUE OF WOOL PARISH COUNCIL ASSETS</t>
  </si>
  <si>
    <t>CHANGE HISTORY</t>
  </si>
  <si>
    <t>added value (£600) for bollards The D'Urberville (x4)</t>
  </si>
  <si>
    <t>SF014</t>
  </si>
  <si>
    <t>4 Bollards</t>
  </si>
  <si>
    <t xml:space="preserve">D'Urberville </t>
  </si>
  <si>
    <t>Add</t>
  </si>
  <si>
    <t>SF015</t>
  </si>
  <si>
    <t>added value (£6,082) for bollards Woolbridge</t>
  </si>
  <si>
    <t>Bollards/Posts</t>
  </si>
  <si>
    <t>WM001</t>
  </si>
  <si>
    <t>MilleniumSquare</t>
  </si>
  <si>
    <t>added value (£5,000) for memorial at Millenium Square</t>
  </si>
  <si>
    <t>CC002</t>
  </si>
  <si>
    <t>added skatepark  CCTV</t>
  </si>
  <si>
    <t>Date</t>
  </si>
  <si>
    <t>March 2021</t>
  </si>
  <si>
    <t>April 2021</t>
  </si>
  <si>
    <t>See Feb2021 tab for changes prior to February 2021</t>
  </si>
  <si>
    <t>Churchyard extension</t>
  </si>
  <si>
    <t>value changed from £50 to £3,000 to reflect true value</t>
  </si>
  <si>
    <t>value changed to match purchase cost</t>
  </si>
  <si>
    <t xml:space="preserve">WOOL PARISH COUNCIL OLD ASSET REGISTER </t>
  </si>
  <si>
    <t>THIS IS A HISTORICAL TAB AND IS NO LONGER CURRENT - PLEASE USE SUMMARY AND DETAIL TABS FOR CURRENT</t>
  </si>
  <si>
    <t>OC005</t>
  </si>
  <si>
    <t>New printer</t>
  </si>
  <si>
    <t>added new printer</t>
  </si>
  <si>
    <t>July 2021</t>
  </si>
  <si>
    <t xml:space="preserve">OC006 </t>
  </si>
  <si>
    <t>Shredder</t>
  </si>
  <si>
    <t>Transferred ownership to Dorset Council</t>
  </si>
  <si>
    <t>SF016</t>
  </si>
  <si>
    <t>3 ladies, Bov</t>
  </si>
  <si>
    <t>OC006</t>
  </si>
  <si>
    <t>shredder</t>
  </si>
  <si>
    <t>August 2021</t>
  </si>
  <si>
    <t>Remove</t>
  </si>
  <si>
    <t>Bus shelter - ownership transferred to Dorset Council</t>
  </si>
  <si>
    <t>September 2021</t>
  </si>
  <si>
    <t>New bench - 3 Ladies bench at Tout Hill</t>
  </si>
  <si>
    <t>SF017</t>
  </si>
  <si>
    <t>2 defibrillators</t>
  </si>
  <si>
    <t>Bovi, CRCR</t>
  </si>
  <si>
    <t>2 Defibrillators at Bovington and Cologne Road</t>
  </si>
  <si>
    <t>November 2021</t>
  </si>
  <si>
    <t>SF018</t>
  </si>
  <si>
    <t>3 Defibrillators - Purbeck Gate, Braytown and High St</t>
  </si>
  <si>
    <t>April 2022</t>
  </si>
  <si>
    <t>3 defibrillators</t>
  </si>
  <si>
    <t>PG, Braytown and High St</t>
  </si>
  <si>
    <t>Assets not insured under the property section of the policy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</si>
</sst>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_);[Red]\(&quot;£&quot;#,##0\)"/>
    <numFmt numFmtId="8" formatCode="&quot;£&quot;#,##0.00_);[Red]\(&quot;£&quot;#,##0.00\)"/>
    <numFmt numFmtId="164" formatCode="&quot;£&quot;#,##0.00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3"/>
      <color rgb="FF000000"/>
      <name val="Arial"/>
      <family val="2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6" fontId="0" fillId="0" borderId="0" xfId="0" applyNumberFormat="1"/>
    <xf numFmtId="8" fontId="0" fillId="0" borderId="0" xfId="0" applyNumberFormat="1"/>
    <xf numFmtId="0" fontId="1" fillId="0" borderId="0" xfId="0" applyFont="1"/>
    <xf numFmtId="17" fontId="1" fillId="0" borderId="0" xfId="0" applyNumberFormat="1" applyFont="1"/>
    <xf numFmtId="17" fontId="0" fillId="0" borderId="0" xfId="0" applyNumberFormat="1"/>
    <xf numFmtId="8" fontId="2" fillId="0" borderId="0" xfId="0" applyNumberFormat="1" applyFont="1"/>
    <xf numFmtId="0" fontId="3" fillId="0" borderId="0" xfId="0" applyFont="1"/>
    <xf numFmtId="8" fontId="1" fillId="0" borderId="0" xfId="0" applyNumberFormat="1" applyFont="1"/>
    <xf numFmtId="0" fontId="0" fillId="0" borderId="0" xfId="0" applyAlignment="1">
      <alignment horizontal="right"/>
    </xf>
    <xf numFmtId="17" fontId="0" fillId="0" borderId="0" xfId="0" quotePrefix="1" applyNumberFormat="1" applyAlignment="1">
      <alignment horizontal="right"/>
    </xf>
    <xf numFmtId="6" fontId="0" fillId="0" borderId="0" xfId="0" applyNumberFormat="1" applyAlignment="1">
      <alignment horizontal="right"/>
    </xf>
    <xf numFmtId="8" fontId="0" fillId="0" borderId="0" xfId="0" applyNumberFormat="1" applyAlignment="1">
      <alignment horizontal="right"/>
    </xf>
    <xf numFmtId="0" fontId="1" fillId="0" borderId="0" xfId="0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0" fontId="0" fillId="0" borderId="0" xfId="0" applyFont="1"/>
    <xf numFmtId="4" fontId="0" fillId="0" borderId="0" xfId="0" applyNumberFormat="1" applyFont="1"/>
    <xf numFmtId="6" fontId="4" fillId="0" borderId="0" xfId="0" applyNumberFormat="1" applyFont="1" applyAlignment="1">
      <alignment horizontal="left" vertical="center" indent="1"/>
    </xf>
    <xf numFmtId="0" fontId="0" fillId="0" borderId="0" xfId="0" applyNumberFormat="1"/>
    <xf numFmtId="49" fontId="0" fillId="0" borderId="0" xfId="0" applyNumberFormat="1"/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BF521-D8C6-FD42-A9B9-8746BD355DBD}">
  <dimension ref="A1:P32"/>
  <sheetViews>
    <sheetView tabSelected="1" topLeftCell="A4" workbookViewId="0">
      <selection activeCell="C24" sqref="C24"/>
    </sheetView>
  </sheetViews>
  <sheetFormatPr baseColWidth="10" defaultRowHeight="16" x14ac:dyDescent="0.2"/>
  <cols>
    <col min="6" max="6" width="11.33203125" bestFit="1" customWidth="1"/>
    <col min="8" max="8" width="11.33203125" bestFit="1" customWidth="1"/>
    <col min="16" max="16" width="11.33203125" bestFit="1" customWidth="1"/>
  </cols>
  <sheetData>
    <row r="1" spans="1:16" x14ac:dyDescent="0.2">
      <c r="A1" s="3" t="s">
        <v>0</v>
      </c>
      <c r="B1" s="3"/>
      <c r="C1" s="3"/>
      <c r="D1" s="3"/>
    </row>
    <row r="2" spans="1:16" x14ac:dyDescent="0.2">
      <c r="A2" s="3" t="s">
        <v>217</v>
      </c>
      <c r="B2" s="3"/>
      <c r="C2" s="21" t="s">
        <v>266</v>
      </c>
      <c r="D2" s="3"/>
    </row>
    <row r="5" spans="1:16" x14ac:dyDescent="0.2">
      <c r="C5" s="3" t="s">
        <v>218</v>
      </c>
    </row>
    <row r="7" spans="1:16" x14ac:dyDescent="0.2">
      <c r="D7" s="3"/>
      <c r="E7" s="3"/>
      <c r="F7" s="3" t="s">
        <v>5</v>
      </c>
      <c r="H7" t="s">
        <v>43</v>
      </c>
    </row>
    <row r="8" spans="1:16" x14ac:dyDescent="0.2">
      <c r="C8" s="13" t="s">
        <v>92</v>
      </c>
      <c r="F8" s="14">
        <f>Detail!F16</f>
        <v>2620</v>
      </c>
      <c r="H8" t="s">
        <v>43</v>
      </c>
    </row>
    <row r="9" spans="1:16" x14ac:dyDescent="0.2">
      <c r="C9" s="13" t="s">
        <v>93</v>
      </c>
      <c r="F9" s="14">
        <f>Detail!F24</f>
        <v>0</v>
      </c>
      <c r="H9" t="s">
        <v>43</v>
      </c>
    </row>
    <row r="10" spans="1:16" x14ac:dyDescent="0.2">
      <c r="C10" s="13" t="s">
        <v>94</v>
      </c>
      <c r="F10" s="14">
        <f>Detail!F33</f>
        <v>0</v>
      </c>
      <c r="H10" t="s">
        <v>43</v>
      </c>
    </row>
    <row r="11" spans="1:16" x14ac:dyDescent="0.2">
      <c r="C11" s="13" t="s">
        <v>95</v>
      </c>
      <c r="F11" s="14">
        <f>Detail!F60</f>
        <v>36799</v>
      </c>
      <c r="H11" t="s">
        <v>43</v>
      </c>
    </row>
    <row r="12" spans="1:16" x14ac:dyDescent="0.2">
      <c r="C12" s="13" t="s">
        <v>96</v>
      </c>
      <c r="F12" s="14">
        <f>Detail!F69</f>
        <v>0</v>
      </c>
      <c r="H12" t="s">
        <v>43</v>
      </c>
    </row>
    <row r="13" spans="1:16" x14ac:dyDescent="0.2">
      <c r="C13" s="13" t="s">
        <v>97</v>
      </c>
      <c r="F13" s="14">
        <f>Detail!F77</f>
        <v>5000</v>
      </c>
      <c r="H13" t="s">
        <v>43</v>
      </c>
    </row>
    <row r="14" spans="1:16" x14ac:dyDescent="0.2">
      <c r="C14" s="13" t="s">
        <v>98</v>
      </c>
      <c r="F14" s="14">
        <f>Detail!F87</f>
        <v>188000</v>
      </c>
      <c r="H14" t="s">
        <v>43</v>
      </c>
    </row>
    <row r="15" spans="1:16" x14ac:dyDescent="0.2">
      <c r="C15" s="13" t="s">
        <v>99</v>
      </c>
      <c r="F15" s="14">
        <f>Detail!F97</f>
        <v>320</v>
      </c>
      <c r="H15" t="s">
        <v>43</v>
      </c>
    </row>
    <row r="16" spans="1:16" x14ac:dyDescent="0.2">
      <c r="C16" s="13" t="s">
        <v>100</v>
      </c>
      <c r="F16" s="14">
        <f>Detail!F106</f>
        <v>0</v>
      </c>
      <c r="H16" t="s">
        <v>43</v>
      </c>
      <c r="P16" t="s">
        <v>43</v>
      </c>
    </row>
    <row r="17" spans="3:16" x14ac:dyDescent="0.2">
      <c r="C17" s="13" t="s">
        <v>101</v>
      </c>
      <c r="F17" s="14">
        <f>Detail!F115</f>
        <v>0</v>
      </c>
      <c r="H17" t="s">
        <v>43</v>
      </c>
    </row>
    <row r="18" spans="3:16" x14ac:dyDescent="0.2">
      <c r="C18" s="13" t="s">
        <v>102</v>
      </c>
      <c r="F18" s="14">
        <f>Detail!F123</f>
        <v>0</v>
      </c>
      <c r="H18" t="s">
        <v>43</v>
      </c>
    </row>
    <row r="19" spans="3:16" x14ac:dyDescent="0.2">
      <c r="C19" s="13" t="s">
        <v>103</v>
      </c>
      <c r="F19" s="14">
        <f>Detail!F132</f>
        <v>0</v>
      </c>
      <c r="H19" t="s">
        <v>43</v>
      </c>
      <c r="P19" s="14" t="s">
        <v>43</v>
      </c>
    </row>
    <row r="20" spans="3:16" x14ac:dyDescent="0.2">
      <c r="C20" s="13"/>
      <c r="F20" s="14"/>
    </row>
    <row r="21" spans="3:16" x14ac:dyDescent="0.2">
      <c r="C21" s="13"/>
      <c r="E21" s="3" t="s">
        <v>42</v>
      </c>
      <c r="F21" s="15">
        <f>SUM(F8:F19)</f>
        <v>232739</v>
      </c>
    </row>
    <row r="22" spans="3:16" x14ac:dyDescent="0.2">
      <c r="C22" s="13"/>
      <c r="F22" s="14"/>
    </row>
    <row r="23" spans="3:16" x14ac:dyDescent="0.2">
      <c r="C23" s="3" t="s">
        <v>269</v>
      </c>
      <c r="D23" s="3"/>
      <c r="E23" s="3"/>
      <c r="F23" s="14"/>
    </row>
    <row r="24" spans="3:16" x14ac:dyDescent="0.2">
      <c r="C24" s="3"/>
      <c r="D24" s="3"/>
      <c r="E24" s="3"/>
      <c r="F24" s="14"/>
    </row>
    <row r="25" spans="3:16" x14ac:dyDescent="0.2">
      <c r="C25" s="3"/>
      <c r="D25" s="3"/>
      <c r="E25" s="3"/>
      <c r="F25" s="15" t="s">
        <v>5</v>
      </c>
    </row>
    <row r="26" spans="3:16" x14ac:dyDescent="0.2">
      <c r="C26" s="13" t="s">
        <v>197</v>
      </c>
      <c r="D26" s="16"/>
      <c r="E26" s="16"/>
      <c r="F26" s="17">
        <f>Detail!F148</f>
        <v>282506</v>
      </c>
    </row>
    <row r="27" spans="3:16" x14ac:dyDescent="0.2">
      <c r="C27" s="3" t="s">
        <v>177</v>
      </c>
      <c r="D27" s="16"/>
      <c r="E27" s="16"/>
      <c r="F27" s="17">
        <f>Detail!F158</f>
        <v>8237.4599999999991</v>
      </c>
    </row>
    <row r="29" spans="3:16" x14ac:dyDescent="0.2">
      <c r="E29" s="3" t="s">
        <v>42</v>
      </c>
      <c r="F29" s="15">
        <f>SUM(F26:F27)</f>
        <v>290743.46000000002</v>
      </c>
    </row>
    <row r="31" spans="3:16" x14ac:dyDescent="0.2">
      <c r="C31" s="3" t="s">
        <v>219</v>
      </c>
      <c r="D31" s="3"/>
      <c r="E31" s="3"/>
      <c r="F31" s="15"/>
    </row>
    <row r="32" spans="3:16" x14ac:dyDescent="0.2">
      <c r="E32" s="3" t="s">
        <v>42</v>
      </c>
      <c r="F32" s="15">
        <f>F21+F29</f>
        <v>523482.46</v>
      </c>
    </row>
  </sheetData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1ACB2-B1AD-8044-9EC6-5CC226AFFFD9}">
  <dimension ref="A1:K158"/>
  <sheetViews>
    <sheetView topLeftCell="A38" workbookViewId="0">
      <selection activeCell="D57" sqref="D57"/>
    </sheetView>
  </sheetViews>
  <sheetFormatPr baseColWidth="10" defaultRowHeight="16" x14ac:dyDescent="0.2"/>
  <cols>
    <col min="2" max="2" width="30" customWidth="1"/>
    <col min="3" max="3" width="21.5" customWidth="1"/>
    <col min="4" max="4" width="19.6640625" customWidth="1"/>
    <col min="5" max="5" width="31.33203125" customWidth="1"/>
    <col min="6" max="6" width="18.5" customWidth="1"/>
    <col min="7" max="7" width="13.6640625" customWidth="1"/>
    <col min="8" max="8" width="30.1640625" customWidth="1"/>
    <col min="9" max="9" width="26" customWidth="1"/>
    <col min="10" max="10" width="28.33203125" customWidth="1"/>
    <col min="12" max="12" width="18.1640625" customWidth="1"/>
  </cols>
  <sheetData>
    <row r="1" spans="1:10" x14ac:dyDescent="0.2">
      <c r="A1" s="3" t="s">
        <v>105</v>
      </c>
    </row>
    <row r="2" spans="1:10" x14ac:dyDescent="0.2">
      <c r="A2" s="13" t="s">
        <v>107</v>
      </c>
    </row>
    <row r="3" spans="1:10" x14ac:dyDescent="0.2">
      <c r="A3" s="3" t="s">
        <v>108</v>
      </c>
    </row>
    <row r="4" spans="1:10" x14ac:dyDescent="0.2">
      <c r="A4" s="3" t="s">
        <v>109</v>
      </c>
      <c r="B4" s="3" t="s">
        <v>106</v>
      </c>
      <c r="C4" s="3" t="s">
        <v>111</v>
      </c>
      <c r="D4" s="3" t="s">
        <v>119</v>
      </c>
      <c r="E4" s="3" t="s">
        <v>4</v>
      </c>
      <c r="F4" s="3" t="s">
        <v>5</v>
      </c>
      <c r="G4" s="3" t="s">
        <v>129</v>
      </c>
      <c r="H4" s="3" t="s">
        <v>112</v>
      </c>
      <c r="I4" s="3" t="s">
        <v>6</v>
      </c>
      <c r="J4" s="3" t="s">
        <v>110</v>
      </c>
    </row>
    <row r="6" spans="1:10" x14ac:dyDescent="0.2">
      <c r="A6" t="s">
        <v>113</v>
      </c>
      <c r="B6" t="s">
        <v>120</v>
      </c>
      <c r="C6" t="s">
        <v>114</v>
      </c>
      <c r="D6">
        <v>2007</v>
      </c>
      <c r="E6" s="14">
        <v>916.5</v>
      </c>
      <c r="F6" s="14">
        <v>750</v>
      </c>
      <c r="H6" t="s">
        <v>115</v>
      </c>
      <c r="I6" t="s">
        <v>116</v>
      </c>
    </row>
    <row r="7" spans="1:10" x14ac:dyDescent="0.2">
      <c r="A7" t="s">
        <v>117</v>
      </c>
      <c r="B7" t="s">
        <v>118</v>
      </c>
      <c r="C7" t="s">
        <v>114</v>
      </c>
      <c r="D7">
        <v>2019</v>
      </c>
      <c r="E7" s="14">
        <v>600</v>
      </c>
      <c r="F7" s="14">
        <v>600</v>
      </c>
      <c r="H7" t="s">
        <v>121</v>
      </c>
      <c r="I7" t="s">
        <v>116</v>
      </c>
    </row>
    <row r="8" spans="1:10" x14ac:dyDescent="0.2">
      <c r="A8" t="s">
        <v>122</v>
      </c>
      <c r="B8" t="s">
        <v>123</v>
      </c>
      <c r="C8" t="s">
        <v>114</v>
      </c>
      <c r="D8">
        <v>2020</v>
      </c>
      <c r="E8" s="14">
        <v>700</v>
      </c>
      <c r="F8" s="14">
        <v>700</v>
      </c>
      <c r="H8" t="s">
        <v>124</v>
      </c>
      <c r="I8" t="s">
        <v>116</v>
      </c>
    </row>
    <row r="9" spans="1:10" x14ac:dyDescent="0.2">
      <c r="A9" t="s">
        <v>125</v>
      </c>
      <c r="B9" t="s">
        <v>126</v>
      </c>
      <c r="C9" t="s">
        <v>114</v>
      </c>
      <c r="D9">
        <v>2020</v>
      </c>
      <c r="E9" s="14">
        <v>90</v>
      </c>
      <c r="F9" s="14">
        <v>90</v>
      </c>
      <c r="H9" t="s">
        <v>124</v>
      </c>
      <c r="I9" t="s">
        <v>116</v>
      </c>
    </row>
    <row r="10" spans="1:10" x14ac:dyDescent="0.2">
      <c r="A10" t="s">
        <v>243</v>
      </c>
      <c r="B10" t="s">
        <v>244</v>
      </c>
      <c r="C10" t="s">
        <v>114</v>
      </c>
      <c r="D10">
        <v>2021</v>
      </c>
      <c r="E10" s="14">
        <v>350</v>
      </c>
      <c r="F10" s="14">
        <v>350</v>
      </c>
      <c r="H10" t="s">
        <v>124</v>
      </c>
      <c r="I10" t="s">
        <v>116</v>
      </c>
    </row>
    <row r="11" spans="1:10" x14ac:dyDescent="0.2">
      <c r="A11" t="s">
        <v>247</v>
      </c>
      <c r="B11" t="s">
        <v>248</v>
      </c>
      <c r="C11" t="s">
        <v>114</v>
      </c>
      <c r="D11">
        <v>2021</v>
      </c>
      <c r="E11" s="14">
        <v>130</v>
      </c>
      <c r="F11" s="14">
        <v>130</v>
      </c>
      <c r="H11" t="s">
        <v>124</v>
      </c>
      <c r="I11" t="s">
        <v>116</v>
      </c>
    </row>
    <row r="12" spans="1:10" x14ac:dyDescent="0.2">
      <c r="E12" s="14"/>
      <c r="F12" s="14"/>
    </row>
    <row r="13" spans="1:10" x14ac:dyDescent="0.2">
      <c r="E13" s="14"/>
      <c r="F13" s="14"/>
    </row>
    <row r="15" spans="1:10" x14ac:dyDescent="0.2">
      <c r="E15" s="14"/>
      <c r="F15" s="14"/>
    </row>
    <row r="16" spans="1:10" x14ac:dyDescent="0.2">
      <c r="E16" s="15" t="s">
        <v>42</v>
      </c>
      <c r="F16" s="15">
        <f>SUM(F6:F13)</f>
        <v>2620</v>
      </c>
    </row>
    <row r="17" spans="1:10" x14ac:dyDescent="0.2">
      <c r="G17" s="14"/>
      <c r="H17" s="14"/>
    </row>
    <row r="18" spans="1:10" x14ac:dyDescent="0.2">
      <c r="A18" s="3" t="s">
        <v>130</v>
      </c>
    </row>
    <row r="19" spans="1:10" x14ac:dyDescent="0.2">
      <c r="A19" s="3" t="s">
        <v>127</v>
      </c>
    </row>
    <row r="20" spans="1:10" x14ac:dyDescent="0.2">
      <c r="A20" s="3" t="s">
        <v>128</v>
      </c>
    </row>
    <row r="21" spans="1:10" x14ac:dyDescent="0.2">
      <c r="A21" s="3" t="s">
        <v>109</v>
      </c>
      <c r="B21" s="3" t="s">
        <v>106</v>
      </c>
      <c r="C21" s="3" t="s">
        <v>111</v>
      </c>
      <c r="D21" s="3" t="s">
        <v>119</v>
      </c>
      <c r="E21" s="3" t="s">
        <v>4</v>
      </c>
      <c r="F21" s="3" t="s">
        <v>5</v>
      </c>
      <c r="G21" s="3" t="s">
        <v>129</v>
      </c>
      <c r="H21" s="3" t="s">
        <v>112</v>
      </c>
      <c r="I21" s="3" t="s">
        <v>6</v>
      </c>
      <c r="J21" s="3" t="s">
        <v>110</v>
      </c>
    </row>
    <row r="22" spans="1:10" x14ac:dyDescent="0.2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0" x14ac:dyDescent="0.2">
      <c r="E23" s="14"/>
      <c r="F23" s="14"/>
    </row>
    <row r="24" spans="1:10" x14ac:dyDescent="0.2">
      <c r="E24" s="15" t="s">
        <v>42</v>
      </c>
      <c r="F24" s="15">
        <f>SUM(F23)</f>
        <v>0</v>
      </c>
    </row>
    <row r="25" spans="1:10" x14ac:dyDescent="0.2">
      <c r="G25" s="14"/>
      <c r="H25" s="14"/>
    </row>
    <row r="26" spans="1:10" x14ac:dyDescent="0.2">
      <c r="A26" s="3" t="s">
        <v>131</v>
      </c>
    </row>
    <row r="27" spans="1:10" x14ac:dyDescent="0.2">
      <c r="A27" s="3" t="s">
        <v>132</v>
      </c>
    </row>
    <row r="28" spans="1:10" x14ac:dyDescent="0.2">
      <c r="A28" s="3" t="s">
        <v>133</v>
      </c>
    </row>
    <row r="29" spans="1:10" x14ac:dyDescent="0.2">
      <c r="A29" s="3" t="s">
        <v>109</v>
      </c>
      <c r="B29" s="3" t="s">
        <v>106</v>
      </c>
      <c r="C29" s="3" t="s">
        <v>111</v>
      </c>
      <c r="D29" s="3" t="s">
        <v>119</v>
      </c>
      <c r="E29" s="3" t="s">
        <v>4</v>
      </c>
      <c r="F29" s="3" t="s">
        <v>5</v>
      </c>
      <c r="G29" s="3" t="s">
        <v>129</v>
      </c>
      <c r="H29" s="3" t="s">
        <v>112</v>
      </c>
      <c r="I29" s="3" t="s">
        <v>6</v>
      </c>
      <c r="J29" s="3" t="s">
        <v>110</v>
      </c>
    </row>
    <row r="31" spans="1:10" x14ac:dyDescent="0.2">
      <c r="E31" s="14"/>
      <c r="F31" s="14"/>
    </row>
    <row r="32" spans="1:10" x14ac:dyDescent="0.2">
      <c r="E32" s="14"/>
      <c r="F32" s="14"/>
    </row>
    <row r="33" spans="1:11" x14ac:dyDescent="0.2">
      <c r="E33" s="15" t="s">
        <v>42</v>
      </c>
      <c r="F33" s="15">
        <f>SUM(F30:F32)</f>
        <v>0</v>
      </c>
    </row>
    <row r="35" spans="1:11" x14ac:dyDescent="0.2">
      <c r="A35" s="3" t="s">
        <v>134</v>
      </c>
    </row>
    <row r="36" spans="1:11" x14ac:dyDescent="0.2">
      <c r="A36" s="3" t="s">
        <v>198</v>
      </c>
    </row>
    <row r="37" spans="1:11" x14ac:dyDescent="0.2">
      <c r="A37" s="3" t="s">
        <v>199</v>
      </c>
    </row>
    <row r="38" spans="1:11" x14ac:dyDescent="0.2">
      <c r="A38" s="3" t="s">
        <v>109</v>
      </c>
      <c r="B38" s="3" t="s">
        <v>106</v>
      </c>
      <c r="C38" s="3" t="s">
        <v>111</v>
      </c>
      <c r="D38" s="3" t="s">
        <v>119</v>
      </c>
      <c r="E38" s="3" t="s">
        <v>4</v>
      </c>
      <c r="F38" s="3" t="s">
        <v>5</v>
      </c>
      <c r="G38" s="3" t="s">
        <v>129</v>
      </c>
      <c r="H38" s="3" t="s">
        <v>112</v>
      </c>
      <c r="I38" s="3" t="s">
        <v>6</v>
      </c>
      <c r="J38" s="3" t="s">
        <v>110</v>
      </c>
    </row>
    <row r="40" spans="1:11" x14ac:dyDescent="0.2">
      <c r="A40" t="s">
        <v>135</v>
      </c>
      <c r="B40" t="s">
        <v>136</v>
      </c>
      <c r="C40" t="s">
        <v>137</v>
      </c>
      <c r="D40">
        <v>2013</v>
      </c>
      <c r="E40" s="14">
        <v>2500</v>
      </c>
      <c r="F40" s="14">
        <v>2500</v>
      </c>
      <c r="H40" t="s">
        <v>124</v>
      </c>
      <c r="I40" t="s">
        <v>116</v>
      </c>
    </row>
    <row r="41" spans="1:11" x14ac:dyDescent="0.2">
      <c r="A41" t="s">
        <v>138</v>
      </c>
      <c r="B41" t="s">
        <v>136</v>
      </c>
      <c r="C41" t="s">
        <v>139</v>
      </c>
      <c r="D41">
        <v>2007</v>
      </c>
      <c r="E41" s="14">
        <v>0</v>
      </c>
      <c r="F41" s="14">
        <v>0</v>
      </c>
      <c r="H41" t="s">
        <v>140</v>
      </c>
      <c r="I41" t="s">
        <v>116</v>
      </c>
      <c r="J41" t="s">
        <v>249</v>
      </c>
    </row>
    <row r="42" spans="1:11" x14ac:dyDescent="0.2">
      <c r="A42" t="s">
        <v>141</v>
      </c>
      <c r="B42" t="s">
        <v>142</v>
      </c>
      <c r="C42" t="s">
        <v>143</v>
      </c>
      <c r="D42">
        <v>2013</v>
      </c>
      <c r="E42" s="14">
        <v>50</v>
      </c>
      <c r="F42" s="14">
        <v>3000</v>
      </c>
      <c r="H42" t="s">
        <v>124</v>
      </c>
      <c r="I42" t="s">
        <v>116</v>
      </c>
    </row>
    <row r="43" spans="1:11" x14ac:dyDescent="0.2">
      <c r="A43" t="s">
        <v>144</v>
      </c>
      <c r="B43" t="s">
        <v>142</v>
      </c>
      <c r="C43" t="s">
        <v>145</v>
      </c>
      <c r="D43">
        <v>2014</v>
      </c>
      <c r="E43" s="14">
        <v>100</v>
      </c>
      <c r="F43" s="14">
        <v>100</v>
      </c>
      <c r="H43" t="s">
        <v>124</v>
      </c>
      <c r="I43" t="s">
        <v>116</v>
      </c>
      <c r="K43" t="s">
        <v>43</v>
      </c>
    </row>
    <row r="44" spans="1:11" x14ac:dyDescent="0.2">
      <c r="A44" t="s">
        <v>146</v>
      </c>
      <c r="B44" t="s">
        <v>142</v>
      </c>
      <c r="C44" t="s">
        <v>147</v>
      </c>
      <c r="D44">
        <v>2016</v>
      </c>
      <c r="E44" s="14">
        <v>1100</v>
      </c>
      <c r="F44" s="14">
        <v>1100</v>
      </c>
      <c r="H44" t="s">
        <v>124</v>
      </c>
      <c r="I44" t="s">
        <v>116</v>
      </c>
      <c r="K44" t="s">
        <v>148</v>
      </c>
    </row>
    <row r="45" spans="1:11" x14ac:dyDescent="0.2">
      <c r="A45" t="s">
        <v>149</v>
      </c>
      <c r="B45" t="s">
        <v>142</v>
      </c>
      <c r="C45" t="s">
        <v>150</v>
      </c>
      <c r="D45" s="9" t="s">
        <v>14</v>
      </c>
      <c r="E45" s="9" t="s">
        <v>14</v>
      </c>
      <c r="F45" s="14">
        <v>1500</v>
      </c>
      <c r="H45" t="s">
        <v>124</v>
      </c>
      <c r="I45" t="s">
        <v>116</v>
      </c>
    </row>
    <row r="46" spans="1:11" x14ac:dyDescent="0.2">
      <c r="A46" t="s">
        <v>151</v>
      </c>
      <c r="B46" t="s">
        <v>152</v>
      </c>
      <c r="C46" t="s">
        <v>153</v>
      </c>
      <c r="D46" s="9">
        <v>2019</v>
      </c>
      <c r="E46" s="14">
        <v>2172</v>
      </c>
      <c r="F46" s="14">
        <v>2172</v>
      </c>
      <c r="H46" t="s">
        <v>124</v>
      </c>
      <c r="I46" t="s">
        <v>116</v>
      </c>
    </row>
    <row r="47" spans="1:11" x14ac:dyDescent="0.2">
      <c r="A47" t="s">
        <v>154</v>
      </c>
      <c r="B47" t="s">
        <v>155</v>
      </c>
      <c r="C47" t="s">
        <v>157</v>
      </c>
      <c r="D47" s="9" t="s">
        <v>23</v>
      </c>
      <c r="E47" s="14">
        <v>4158</v>
      </c>
      <c r="F47" s="14">
        <v>4158</v>
      </c>
      <c r="H47" t="s">
        <v>124</v>
      </c>
      <c r="I47" t="s">
        <v>116</v>
      </c>
    </row>
    <row r="48" spans="1:11" x14ac:dyDescent="0.2">
      <c r="A48" t="s">
        <v>156</v>
      </c>
      <c r="B48" t="s">
        <v>24</v>
      </c>
      <c r="D48" s="9" t="s">
        <v>14</v>
      </c>
      <c r="E48" s="14">
        <v>0</v>
      </c>
      <c r="F48" s="14">
        <v>0</v>
      </c>
      <c r="H48" t="s">
        <v>124</v>
      </c>
      <c r="I48" t="s">
        <v>116</v>
      </c>
    </row>
    <row r="49" spans="1:9" x14ac:dyDescent="0.2">
      <c r="A49" t="s">
        <v>158</v>
      </c>
      <c r="B49" t="s">
        <v>159</v>
      </c>
      <c r="C49" t="s">
        <v>160</v>
      </c>
      <c r="D49">
        <v>2020</v>
      </c>
      <c r="E49" s="14">
        <v>225</v>
      </c>
      <c r="F49" s="14">
        <v>225</v>
      </c>
      <c r="H49" t="s">
        <v>124</v>
      </c>
      <c r="I49" t="s">
        <v>116</v>
      </c>
    </row>
    <row r="50" spans="1:9" x14ac:dyDescent="0.2">
      <c r="A50" t="s">
        <v>161</v>
      </c>
      <c r="B50" t="s">
        <v>162</v>
      </c>
      <c r="C50" t="s">
        <v>160</v>
      </c>
      <c r="D50">
        <v>2020</v>
      </c>
      <c r="E50" s="14">
        <v>574</v>
      </c>
      <c r="F50" s="14">
        <v>574</v>
      </c>
      <c r="H50" t="s">
        <v>124</v>
      </c>
      <c r="I50" t="s">
        <v>116</v>
      </c>
    </row>
    <row r="51" spans="1:9" x14ac:dyDescent="0.2">
      <c r="A51" t="s">
        <v>163</v>
      </c>
      <c r="B51" t="s">
        <v>164</v>
      </c>
      <c r="C51" t="s">
        <v>165</v>
      </c>
      <c r="D51">
        <v>2019</v>
      </c>
      <c r="E51" s="14">
        <v>2994</v>
      </c>
      <c r="F51" s="14">
        <v>2994</v>
      </c>
      <c r="H51" t="s">
        <v>124</v>
      </c>
      <c r="I51" t="s">
        <v>116</v>
      </c>
    </row>
    <row r="52" spans="1:9" x14ac:dyDescent="0.2">
      <c r="A52" t="s">
        <v>166</v>
      </c>
      <c r="B52" t="s">
        <v>164</v>
      </c>
      <c r="C52" t="s">
        <v>165</v>
      </c>
      <c r="D52">
        <v>2020</v>
      </c>
      <c r="E52" s="14">
        <v>2994</v>
      </c>
      <c r="F52" s="14">
        <v>2994</v>
      </c>
      <c r="H52" t="s">
        <v>124</v>
      </c>
      <c r="I52" t="s">
        <v>116</v>
      </c>
    </row>
    <row r="53" spans="1:9" x14ac:dyDescent="0.2">
      <c r="A53" t="s">
        <v>222</v>
      </c>
      <c r="B53" t="s">
        <v>223</v>
      </c>
      <c r="C53" t="s">
        <v>224</v>
      </c>
      <c r="D53">
        <v>2017</v>
      </c>
      <c r="E53" s="14">
        <v>600</v>
      </c>
      <c r="F53" s="14">
        <v>600</v>
      </c>
      <c r="H53" t="s">
        <v>124</v>
      </c>
      <c r="I53" t="s">
        <v>116</v>
      </c>
    </row>
    <row r="54" spans="1:9" x14ac:dyDescent="0.2">
      <c r="A54" t="s">
        <v>226</v>
      </c>
      <c r="B54" t="s">
        <v>228</v>
      </c>
      <c r="C54" t="s">
        <v>147</v>
      </c>
      <c r="D54">
        <v>2017</v>
      </c>
      <c r="E54" s="14">
        <v>6082</v>
      </c>
      <c r="F54" s="14">
        <v>6082</v>
      </c>
      <c r="H54" t="s">
        <v>124</v>
      </c>
      <c r="I54" t="s">
        <v>116</v>
      </c>
    </row>
    <row r="55" spans="1:9" x14ac:dyDescent="0.2">
      <c r="A55" t="s">
        <v>250</v>
      </c>
      <c r="B55" t="s">
        <v>142</v>
      </c>
      <c r="C55" t="s">
        <v>251</v>
      </c>
      <c r="D55">
        <v>2021</v>
      </c>
      <c r="E55" s="14">
        <v>300</v>
      </c>
      <c r="F55" s="14">
        <v>300</v>
      </c>
      <c r="H55" t="s">
        <v>124</v>
      </c>
      <c r="I55" t="s">
        <v>116</v>
      </c>
    </row>
    <row r="56" spans="1:9" x14ac:dyDescent="0.2">
      <c r="A56" t="s">
        <v>259</v>
      </c>
      <c r="B56" t="s">
        <v>260</v>
      </c>
      <c r="C56" t="s">
        <v>261</v>
      </c>
      <c r="D56">
        <v>2021</v>
      </c>
      <c r="E56" s="14">
        <v>3500</v>
      </c>
      <c r="F56" s="14">
        <v>3500</v>
      </c>
      <c r="H56" t="s">
        <v>124</v>
      </c>
      <c r="I56" t="s">
        <v>116</v>
      </c>
    </row>
    <row r="57" spans="1:9" x14ac:dyDescent="0.2">
      <c r="A57" t="s">
        <v>264</v>
      </c>
      <c r="B57" t="s">
        <v>267</v>
      </c>
      <c r="C57" t="s">
        <v>268</v>
      </c>
      <c r="D57">
        <v>2022</v>
      </c>
      <c r="E57" s="14">
        <v>5000</v>
      </c>
      <c r="F57" s="14">
        <v>5000</v>
      </c>
      <c r="H57" t="s">
        <v>124</v>
      </c>
      <c r="I57" t="s">
        <v>116</v>
      </c>
    </row>
    <row r="59" spans="1:9" x14ac:dyDescent="0.2">
      <c r="E59" s="14"/>
      <c r="F59" s="14"/>
    </row>
    <row r="60" spans="1:9" x14ac:dyDescent="0.2">
      <c r="E60" s="15" t="s">
        <v>42</v>
      </c>
      <c r="F60" s="15">
        <f>SUM(F40:F57)</f>
        <v>36799</v>
      </c>
    </row>
    <row r="62" spans="1:9" x14ac:dyDescent="0.2">
      <c r="A62" s="3" t="s">
        <v>168</v>
      </c>
    </row>
    <row r="63" spans="1:9" x14ac:dyDescent="0.2">
      <c r="A63" s="3" t="s">
        <v>200</v>
      </c>
    </row>
    <row r="64" spans="1:9" x14ac:dyDescent="0.2">
      <c r="A64" s="3" t="s">
        <v>201</v>
      </c>
    </row>
    <row r="65" spans="1:10" x14ac:dyDescent="0.2">
      <c r="A65" s="3" t="s">
        <v>109</v>
      </c>
      <c r="B65" s="3" t="s">
        <v>106</v>
      </c>
      <c r="C65" s="3" t="s">
        <v>111</v>
      </c>
      <c r="D65" s="3" t="s">
        <v>119</v>
      </c>
      <c r="E65" s="3" t="s">
        <v>4</v>
      </c>
      <c r="F65" s="3" t="s">
        <v>5</v>
      </c>
      <c r="G65" s="3" t="s">
        <v>129</v>
      </c>
      <c r="H65" s="3" t="s">
        <v>112</v>
      </c>
      <c r="I65" s="3" t="s">
        <v>6</v>
      </c>
      <c r="J65" s="3" t="s">
        <v>110</v>
      </c>
    </row>
    <row r="68" spans="1:10" x14ac:dyDescent="0.2">
      <c r="E68" s="14"/>
      <c r="F68" s="14"/>
    </row>
    <row r="69" spans="1:10" x14ac:dyDescent="0.2">
      <c r="E69" s="15" t="s">
        <v>42</v>
      </c>
      <c r="F69" s="15">
        <f>SUM(F67:F67)</f>
        <v>0</v>
      </c>
    </row>
    <row r="70" spans="1:10" x14ac:dyDescent="0.2">
      <c r="A70" s="3" t="s">
        <v>169</v>
      </c>
    </row>
    <row r="71" spans="1:10" x14ac:dyDescent="0.2">
      <c r="A71" s="3" t="s">
        <v>202</v>
      </c>
    </row>
    <row r="72" spans="1:10" x14ac:dyDescent="0.2">
      <c r="A72" s="3" t="s">
        <v>203</v>
      </c>
    </row>
    <row r="73" spans="1:10" x14ac:dyDescent="0.2">
      <c r="A73" s="3" t="s">
        <v>109</v>
      </c>
      <c r="B73" s="3" t="s">
        <v>106</v>
      </c>
      <c r="C73" s="3" t="s">
        <v>111</v>
      </c>
      <c r="D73" s="3" t="s">
        <v>119</v>
      </c>
      <c r="E73" s="3" t="s">
        <v>4</v>
      </c>
      <c r="F73" s="3" t="s">
        <v>5</v>
      </c>
      <c r="G73" s="3" t="s">
        <v>129</v>
      </c>
      <c r="H73" s="3" t="s">
        <v>112</v>
      </c>
      <c r="I73" s="3" t="s">
        <v>6</v>
      </c>
      <c r="J73" s="3" t="s">
        <v>110</v>
      </c>
    </row>
    <row r="74" spans="1:10" x14ac:dyDescent="0.2">
      <c r="A74" s="16" t="s">
        <v>229</v>
      </c>
      <c r="B74" t="s">
        <v>230</v>
      </c>
      <c r="D74" t="s">
        <v>14</v>
      </c>
      <c r="E74" t="s">
        <v>14</v>
      </c>
      <c r="F74" s="1">
        <v>5000</v>
      </c>
      <c r="H74" t="s">
        <v>124</v>
      </c>
      <c r="I74" t="s">
        <v>116</v>
      </c>
    </row>
    <row r="75" spans="1:10" x14ac:dyDescent="0.2">
      <c r="E75" s="14"/>
      <c r="F75" s="14"/>
    </row>
    <row r="76" spans="1:10" x14ac:dyDescent="0.2">
      <c r="E76" s="14"/>
      <c r="F76" s="14"/>
    </row>
    <row r="77" spans="1:10" x14ac:dyDescent="0.2">
      <c r="E77" s="15" t="s">
        <v>42</v>
      </c>
      <c r="F77" s="15">
        <f>SUM(F74:F76)</f>
        <v>5000</v>
      </c>
    </row>
    <row r="79" spans="1:10" x14ac:dyDescent="0.2">
      <c r="A79" s="3" t="s">
        <v>170</v>
      </c>
    </row>
    <row r="80" spans="1:10" x14ac:dyDescent="0.2">
      <c r="A80" s="3" t="s">
        <v>204</v>
      </c>
    </row>
    <row r="82" spans="1:10" x14ac:dyDescent="0.2">
      <c r="A82" s="3" t="s">
        <v>109</v>
      </c>
      <c r="B82" s="3" t="s">
        <v>106</v>
      </c>
      <c r="C82" s="3" t="s">
        <v>111</v>
      </c>
      <c r="D82" s="3" t="s">
        <v>119</v>
      </c>
      <c r="E82" s="3" t="s">
        <v>4</v>
      </c>
      <c r="F82" s="3" t="s">
        <v>5</v>
      </c>
      <c r="G82" s="3" t="s">
        <v>129</v>
      </c>
      <c r="H82" s="3" t="s">
        <v>112</v>
      </c>
      <c r="I82" s="3" t="s">
        <v>6</v>
      </c>
      <c r="J82" s="3" t="s">
        <v>110</v>
      </c>
    </row>
    <row r="83" spans="1:10" x14ac:dyDescent="0.2">
      <c r="A83" s="16" t="s">
        <v>192</v>
      </c>
      <c r="B83" t="s">
        <v>193</v>
      </c>
      <c r="C83" t="s">
        <v>194</v>
      </c>
      <c r="D83">
        <v>2015</v>
      </c>
      <c r="E83">
        <v>48000</v>
      </c>
      <c r="F83">
        <v>48000</v>
      </c>
      <c r="H83" t="s">
        <v>124</v>
      </c>
      <c r="I83" t="s">
        <v>116</v>
      </c>
    </row>
    <row r="84" spans="1:10" x14ac:dyDescent="0.2">
      <c r="A84" s="16" t="s">
        <v>195</v>
      </c>
      <c r="B84" t="s">
        <v>196</v>
      </c>
      <c r="C84" t="s">
        <v>29</v>
      </c>
      <c r="D84">
        <v>2020</v>
      </c>
      <c r="E84">
        <v>140000</v>
      </c>
      <c r="F84">
        <v>140000</v>
      </c>
      <c r="H84" t="s">
        <v>124</v>
      </c>
      <c r="I84" t="s">
        <v>116</v>
      </c>
    </row>
    <row r="86" spans="1:10" x14ac:dyDescent="0.2">
      <c r="E86" s="14"/>
      <c r="F86" s="14"/>
    </row>
    <row r="87" spans="1:10" x14ac:dyDescent="0.2">
      <c r="E87" s="15" t="s">
        <v>42</v>
      </c>
      <c r="F87" s="15">
        <f>SUM(F83:F85)</f>
        <v>188000</v>
      </c>
    </row>
    <row r="89" spans="1:10" x14ac:dyDescent="0.2">
      <c r="A89" s="3" t="s">
        <v>171</v>
      </c>
    </row>
    <row r="90" spans="1:10" x14ac:dyDescent="0.2">
      <c r="A90" s="3" t="s">
        <v>205</v>
      </c>
    </row>
    <row r="91" spans="1:10" x14ac:dyDescent="0.2">
      <c r="A91" s="3" t="s">
        <v>206</v>
      </c>
    </row>
    <row r="92" spans="1:10" x14ac:dyDescent="0.2">
      <c r="A92" s="3" t="s">
        <v>109</v>
      </c>
      <c r="B92" s="3" t="s">
        <v>106</v>
      </c>
      <c r="C92" s="3" t="s">
        <v>111</v>
      </c>
      <c r="D92" s="3" t="s">
        <v>119</v>
      </c>
      <c r="E92" s="3" t="s">
        <v>4</v>
      </c>
      <c r="F92" s="3" t="s">
        <v>5</v>
      </c>
      <c r="G92" s="3" t="s">
        <v>129</v>
      </c>
      <c r="H92" s="3" t="s">
        <v>112</v>
      </c>
      <c r="I92" s="3" t="s">
        <v>6</v>
      </c>
      <c r="J92" s="3" t="s">
        <v>110</v>
      </c>
    </row>
    <row r="94" spans="1:10" x14ac:dyDescent="0.2">
      <c r="A94" t="s">
        <v>167</v>
      </c>
      <c r="B94" t="s">
        <v>55</v>
      </c>
      <c r="C94" t="s">
        <v>35</v>
      </c>
      <c r="D94">
        <v>2016</v>
      </c>
      <c r="E94" s="14">
        <v>320</v>
      </c>
      <c r="F94" s="14">
        <v>320</v>
      </c>
      <c r="H94" t="s">
        <v>124</v>
      </c>
      <c r="I94" t="s">
        <v>116</v>
      </c>
    </row>
    <row r="95" spans="1:10" x14ac:dyDescent="0.2">
      <c r="E95" s="14"/>
      <c r="F95" s="14"/>
    </row>
    <row r="96" spans="1:10" x14ac:dyDescent="0.2">
      <c r="E96" s="14"/>
      <c r="F96" s="14"/>
    </row>
    <row r="97" spans="1:10" x14ac:dyDescent="0.2">
      <c r="E97" s="15" t="s">
        <v>42</v>
      </c>
      <c r="F97" s="15">
        <f>SUM(F94:F94)</f>
        <v>320</v>
      </c>
    </row>
    <row r="99" spans="1:10" x14ac:dyDescent="0.2">
      <c r="A99" s="3" t="s">
        <v>172</v>
      </c>
    </row>
    <row r="100" spans="1:10" x14ac:dyDescent="0.2">
      <c r="A100" s="3" t="s">
        <v>100</v>
      </c>
    </row>
    <row r="101" spans="1:10" x14ac:dyDescent="0.2">
      <c r="A101" s="3" t="s">
        <v>207</v>
      </c>
    </row>
    <row r="102" spans="1:10" x14ac:dyDescent="0.2">
      <c r="A102" s="3" t="s">
        <v>109</v>
      </c>
      <c r="B102" s="3" t="s">
        <v>106</v>
      </c>
      <c r="C102" s="3" t="s">
        <v>111</v>
      </c>
      <c r="D102" s="3" t="s">
        <v>119</v>
      </c>
      <c r="E102" s="3" t="s">
        <v>4</v>
      </c>
      <c r="F102" s="3" t="s">
        <v>5</v>
      </c>
      <c r="G102" s="3" t="s">
        <v>129</v>
      </c>
      <c r="H102" s="3" t="s">
        <v>112</v>
      </c>
      <c r="I102" s="3" t="s">
        <v>6</v>
      </c>
      <c r="J102" s="3" t="s">
        <v>110</v>
      </c>
    </row>
    <row r="105" spans="1:10" x14ac:dyDescent="0.2">
      <c r="E105" s="14"/>
      <c r="F105" s="14"/>
    </row>
    <row r="106" spans="1:10" x14ac:dyDescent="0.2">
      <c r="E106" s="15" t="s">
        <v>42</v>
      </c>
      <c r="F106" s="15">
        <f>SUM(F104:F104)</f>
        <v>0</v>
      </c>
    </row>
    <row r="108" spans="1:10" x14ac:dyDescent="0.2">
      <c r="A108" s="3" t="s">
        <v>173</v>
      </c>
    </row>
    <row r="109" spans="1:10" x14ac:dyDescent="0.2">
      <c r="A109" s="3" t="s">
        <v>208</v>
      </c>
    </row>
    <row r="110" spans="1:10" x14ac:dyDescent="0.2">
      <c r="A110" s="3" t="s">
        <v>209</v>
      </c>
    </row>
    <row r="111" spans="1:10" x14ac:dyDescent="0.2">
      <c r="A111" s="3" t="s">
        <v>109</v>
      </c>
      <c r="B111" s="3" t="s">
        <v>106</v>
      </c>
      <c r="C111" s="3" t="s">
        <v>111</v>
      </c>
      <c r="D111" s="3" t="s">
        <v>119</v>
      </c>
      <c r="E111" s="3" t="s">
        <v>4</v>
      </c>
      <c r="F111" s="3" t="s">
        <v>5</v>
      </c>
      <c r="G111" s="3" t="s">
        <v>129</v>
      </c>
      <c r="H111" s="3" t="s">
        <v>112</v>
      </c>
      <c r="I111" s="3" t="s">
        <v>6</v>
      </c>
      <c r="J111" s="3" t="s">
        <v>110</v>
      </c>
    </row>
    <row r="112" spans="1:10" ht="15" customHeight="1" x14ac:dyDescent="0.2"/>
    <row r="113" spans="1:10" x14ac:dyDescent="0.2">
      <c r="E113" s="14"/>
      <c r="F113" s="14"/>
    </row>
    <row r="114" spans="1:10" x14ac:dyDescent="0.2">
      <c r="E114" s="14"/>
      <c r="F114" s="14"/>
    </row>
    <row r="115" spans="1:10" x14ac:dyDescent="0.2">
      <c r="E115" s="15" t="s">
        <v>42</v>
      </c>
      <c r="F115" s="15">
        <f>SUM(F113:F114)</f>
        <v>0</v>
      </c>
    </row>
    <row r="117" spans="1:10" x14ac:dyDescent="0.2">
      <c r="A117" s="3" t="s">
        <v>174</v>
      </c>
    </row>
    <row r="118" spans="1:10" x14ac:dyDescent="0.2">
      <c r="A118" s="3" t="s">
        <v>210</v>
      </c>
    </row>
    <row r="119" spans="1:10" x14ac:dyDescent="0.2">
      <c r="A119" s="3" t="s">
        <v>211</v>
      </c>
    </row>
    <row r="120" spans="1:10" x14ac:dyDescent="0.2">
      <c r="A120" s="3" t="s">
        <v>109</v>
      </c>
      <c r="B120" s="3" t="s">
        <v>106</v>
      </c>
      <c r="C120" s="3" t="s">
        <v>111</v>
      </c>
      <c r="D120" s="3" t="s">
        <v>119</v>
      </c>
      <c r="E120" s="3" t="s">
        <v>4</v>
      </c>
      <c r="F120" s="3" t="s">
        <v>5</v>
      </c>
      <c r="G120" s="3" t="s">
        <v>129</v>
      </c>
      <c r="H120" s="3" t="s">
        <v>112</v>
      </c>
      <c r="I120" s="3" t="s">
        <v>6</v>
      </c>
      <c r="J120" s="3" t="s">
        <v>110</v>
      </c>
    </row>
    <row r="122" spans="1:10" x14ac:dyDescent="0.2">
      <c r="E122" s="14"/>
      <c r="F122" s="14"/>
    </row>
    <row r="123" spans="1:10" x14ac:dyDescent="0.2">
      <c r="E123" s="15" t="s">
        <v>42</v>
      </c>
      <c r="F123" s="15">
        <f>SUM(F121:F122)</f>
        <v>0</v>
      </c>
    </row>
    <row r="125" spans="1:10" x14ac:dyDescent="0.2">
      <c r="A125" s="3" t="s">
        <v>175</v>
      </c>
    </row>
    <row r="126" spans="1:10" x14ac:dyDescent="0.2">
      <c r="A126" s="3" t="s">
        <v>212</v>
      </c>
    </row>
    <row r="127" spans="1:10" x14ac:dyDescent="0.2">
      <c r="A127" s="3" t="s">
        <v>213</v>
      </c>
    </row>
    <row r="128" spans="1:10" x14ac:dyDescent="0.2">
      <c r="A128" s="3" t="s">
        <v>109</v>
      </c>
      <c r="B128" s="3" t="s">
        <v>106</v>
      </c>
      <c r="C128" s="3" t="s">
        <v>111</v>
      </c>
      <c r="D128" s="3" t="s">
        <v>119</v>
      </c>
      <c r="E128" s="3" t="s">
        <v>4</v>
      </c>
      <c r="F128" s="3" t="s">
        <v>5</v>
      </c>
      <c r="G128" s="3" t="s">
        <v>129</v>
      </c>
      <c r="H128" s="3" t="s">
        <v>112</v>
      </c>
      <c r="I128" s="3" t="s">
        <v>6</v>
      </c>
      <c r="J128" s="3" t="s">
        <v>110</v>
      </c>
    </row>
    <row r="131" spans="1:10" x14ac:dyDescent="0.2">
      <c r="E131" s="14"/>
      <c r="F131" s="14"/>
    </row>
    <row r="132" spans="1:10" x14ac:dyDescent="0.2">
      <c r="E132" s="15" t="s">
        <v>42</v>
      </c>
      <c r="F132" s="15">
        <f>SUM(F130:F130)</f>
        <v>0</v>
      </c>
    </row>
    <row r="134" spans="1:10" x14ac:dyDescent="0.2">
      <c r="A134" s="3" t="s">
        <v>176</v>
      </c>
    </row>
    <row r="135" spans="1:10" x14ac:dyDescent="0.2">
      <c r="A135" s="3" t="s">
        <v>214</v>
      </c>
    </row>
    <row r="136" spans="1:10" x14ac:dyDescent="0.2">
      <c r="A136" s="3" t="s">
        <v>215</v>
      </c>
    </row>
    <row r="137" spans="1:10" x14ac:dyDescent="0.2">
      <c r="A137" s="3" t="s">
        <v>109</v>
      </c>
      <c r="B137" s="3" t="s">
        <v>106</v>
      </c>
      <c r="C137" s="3" t="s">
        <v>111</v>
      </c>
      <c r="D137" s="3" t="s">
        <v>119</v>
      </c>
      <c r="E137" s="3" t="s">
        <v>4</v>
      </c>
      <c r="F137" s="3" t="s">
        <v>5</v>
      </c>
      <c r="G137" s="3" t="s">
        <v>129</v>
      </c>
      <c r="H137" s="3" t="s">
        <v>112</v>
      </c>
      <c r="I137" s="3" t="s">
        <v>6</v>
      </c>
      <c r="J137" s="3" t="s">
        <v>110</v>
      </c>
    </row>
    <row r="138" spans="1:10" x14ac:dyDescent="0.2">
      <c r="A138" t="s">
        <v>180</v>
      </c>
      <c r="B138" t="s">
        <v>29</v>
      </c>
      <c r="C138" t="s">
        <v>181</v>
      </c>
      <c r="D138">
        <v>1967</v>
      </c>
      <c r="E138">
        <v>5000</v>
      </c>
      <c r="F138">
        <v>1</v>
      </c>
      <c r="H138" t="s">
        <v>124</v>
      </c>
      <c r="I138" t="s">
        <v>116</v>
      </c>
    </row>
    <row r="139" spans="1:10" x14ac:dyDescent="0.2">
      <c r="A139" s="16" t="s">
        <v>182</v>
      </c>
      <c r="B139" t="s">
        <v>238</v>
      </c>
      <c r="C139" t="s">
        <v>181</v>
      </c>
      <c r="D139">
        <v>1964</v>
      </c>
      <c r="E139" t="s">
        <v>36</v>
      </c>
      <c r="F139">
        <v>1</v>
      </c>
      <c r="H139" t="s">
        <v>124</v>
      </c>
      <c r="I139" t="s">
        <v>116</v>
      </c>
    </row>
    <row r="140" spans="1:10" x14ac:dyDescent="0.2">
      <c r="A140" s="16" t="s">
        <v>183</v>
      </c>
      <c r="B140" t="s">
        <v>184</v>
      </c>
      <c r="C140" t="s">
        <v>181</v>
      </c>
      <c r="D140">
        <v>1968</v>
      </c>
      <c r="E140" t="s">
        <v>36</v>
      </c>
      <c r="F140">
        <v>1</v>
      </c>
      <c r="H140" t="s">
        <v>124</v>
      </c>
      <c r="I140" t="s">
        <v>116</v>
      </c>
    </row>
    <row r="141" spans="1:10" x14ac:dyDescent="0.2">
      <c r="A141" s="16" t="s">
        <v>185</v>
      </c>
      <c r="B141" t="s">
        <v>31</v>
      </c>
      <c r="C141" t="s">
        <v>181</v>
      </c>
      <c r="D141" t="s">
        <v>36</v>
      </c>
      <c r="E141" t="s">
        <v>36</v>
      </c>
      <c r="F141">
        <v>1</v>
      </c>
      <c r="H141" t="s">
        <v>124</v>
      </c>
      <c r="I141" t="s">
        <v>116</v>
      </c>
    </row>
    <row r="142" spans="1:10" x14ac:dyDescent="0.2">
      <c r="A142" s="16" t="s">
        <v>186</v>
      </c>
      <c r="B142" t="s">
        <v>32</v>
      </c>
      <c r="C142" t="s">
        <v>181</v>
      </c>
      <c r="D142" t="s">
        <v>36</v>
      </c>
      <c r="E142" t="s">
        <v>36</v>
      </c>
      <c r="F142">
        <v>1</v>
      </c>
      <c r="H142" t="s">
        <v>124</v>
      </c>
      <c r="I142" t="s">
        <v>116</v>
      </c>
    </row>
    <row r="143" spans="1:10" x14ac:dyDescent="0.2">
      <c r="A143" s="16" t="s">
        <v>187</v>
      </c>
      <c r="B143" t="s">
        <v>188</v>
      </c>
      <c r="C143" t="s">
        <v>181</v>
      </c>
      <c r="D143">
        <v>1973</v>
      </c>
      <c r="E143" s="14" t="s">
        <v>36</v>
      </c>
      <c r="F143" s="14">
        <v>1</v>
      </c>
      <c r="H143" t="s">
        <v>124</v>
      </c>
      <c r="I143" t="s">
        <v>116</v>
      </c>
    </row>
    <row r="144" spans="1:10" x14ac:dyDescent="0.2">
      <c r="A144" s="16" t="s">
        <v>189</v>
      </c>
      <c r="B144" t="s">
        <v>190</v>
      </c>
      <c r="C144" t="s">
        <v>181</v>
      </c>
      <c r="D144">
        <v>2011</v>
      </c>
      <c r="E144" s="14">
        <v>265000</v>
      </c>
      <c r="F144" s="14">
        <v>265000</v>
      </c>
      <c r="H144" t="s">
        <v>124</v>
      </c>
      <c r="I144" t="s">
        <v>116</v>
      </c>
    </row>
    <row r="145" spans="1:10" x14ac:dyDescent="0.2">
      <c r="A145" s="16" t="s">
        <v>191</v>
      </c>
      <c r="B145" t="s">
        <v>35</v>
      </c>
      <c r="C145" t="s">
        <v>181</v>
      </c>
      <c r="D145">
        <v>2013</v>
      </c>
      <c r="E145" s="14">
        <v>17500</v>
      </c>
      <c r="F145" s="14">
        <v>17500</v>
      </c>
      <c r="H145" t="s">
        <v>124</v>
      </c>
      <c r="I145" t="s">
        <v>116</v>
      </c>
    </row>
    <row r="146" spans="1:10" x14ac:dyDescent="0.2">
      <c r="A146" s="16"/>
      <c r="E146" s="14"/>
      <c r="F146" s="14"/>
    </row>
    <row r="147" spans="1:10" x14ac:dyDescent="0.2">
      <c r="E147" s="14"/>
      <c r="F147" s="14"/>
    </row>
    <row r="148" spans="1:10" x14ac:dyDescent="0.2">
      <c r="E148" s="15" t="s">
        <v>42</v>
      </c>
      <c r="F148" s="15">
        <f>SUM(F138:F145)</f>
        <v>282506</v>
      </c>
    </row>
    <row r="150" spans="1:10" x14ac:dyDescent="0.2">
      <c r="A150" s="3" t="s">
        <v>177</v>
      </c>
    </row>
    <row r="151" spans="1:10" x14ac:dyDescent="0.2">
      <c r="A151" s="3" t="s">
        <v>216</v>
      </c>
    </row>
    <row r="153" spans="1:10" x14ac:dyDescent="0.2">
      <c r="A153" s="3" t="s">
        <v>109</v>
      </c>
      <c r="B153" s="3" t="s">
        <v>106</v>
      </c>
      <c r="C153" s="3" t="s">
        <v>111</v>
      </c>
      <c r="D153" s="3" t="s">
        <v>119</v>
      </c>
      <c r="E153" s="3" t="s">
        <v>4</v>
      </c>
      <c r="F153" s="3" t="s">
        <v>5</v>
      </c>
      <c r="G153" s="3" t="s">
        <v>129</v>
      </c>
      <c r="H153" s="3" t="s">
        <v>112</v>
      </c>
      <c r="I153" s="3" t="s">
        <v>6</v>
      </c>
      <c r="J153" s="3" t="s">
        <v>110</v>
      </c>
    </row>
    <row r="154" spans="1:10" x14ac:dyDescent="0.2">
      <c r="A154" t="s">
        <v>178</v>
      </c>
      <c r="B154" t="s">
        <v>177</v>
      </c>
      <c r="C154" t="s">
        <v>179</v>
      </c>
      <c r="D154">
        <v>2007</v>
      </c>
      <c r="E154" s="14">
        <v>3591.46</v>
      </c>
      <c r="F154" s="14">
        <v>3591.46</v>
      </c>
      <c r="H154" t="s">
        <v>124</v>
      </c>
      <c r="I154" t="s">
        <v>116</v>
      </c>
    </row>
    <row r="155" spans="1:10" x14ac:dyDescent="0.2">
      <c r="A155" s="16" t="s">
        <v>232</v>
      </c>
      <c r="B155" t="s">
        <v>177</v>
      </c>
      <c r="C155" t="s">
        <v>179</v>
      </c>
      <c r="D155">
        <v>2021</v>
      </c>
      <c r="E155" s="14">
        <v>4646</v>
      </c>
      <c r="F155" s="14">
        <v>4646</v>
      </c>
      <c r="H155" t="s">
        <v>124</v>
      </c>
      <c r="I155" t="s">
        <v>116</v>
      </c>
    </row>
    <row r="157" spans="1:10" x14ac:dyDescent="0.2">
      <c r="E157" s="14"/>
      <c r="F157" s="14"/>
    </row>
    <row r="158" spans="1:10" x14ac:dyDescent="0.2">
      <c r="E158" s="15" t="s">
        <v>42</v>
      </c>
      <c r="F158" s="15">
        <f>SUM(F154:F156)</f>
        <v>8237.4599999999991</v>
      </c>
    </row>
  </sheetData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98F09-082F-414E-8BDB-9B20F174EB67}">
  <dimension ref="A1:H24"/>
  <sheetViews>
    <sheetView workbookViewId="0">
      <selection activeCell="H18" sqref="H18"/>
    </sheetView>
  </sheetViews>
  <sheetFormatPr baseColWidth="10" defaultRowHeight="16" x14ac:dyDescent="0.2"/>
  <sheetData>
    <row r="1" spans="1:8" x14ac:dyDescent="0.2">
      <c r="A1" s="3" t="s">
        <v>220</v>
      </c>
    </row>
    <row r="3" spans="1:8" x14ac:dyDescent="0.2">
      <c r="A3" s="3" t="s">
        <v>237</v>
      </c>
    </row>
    <row r="5" spans="1:8" x14ac:dyDescent="0.2">
      <c r="B5" s="3" t="s">
        <v>109</v>
      </c>
      <c r="C5" s="18" t="s">
        <v>43</v>
      </c>
      <c r="H5" s="3" t="s">
        <v>234</v>
      </c>
    </row>
    <row r="6" spans="1:8" x14ac:dyDescent="0.2">
      <c r="A6" t="s">
        <v>225</v>
      </c>
      <c r="B6" t="s">
        <v>222</v>
      </c>
      <c r="C6" t="s">
        <v>221</v>
      </c>
      <c r="H6" s="20" t="s">
        <v>235</v>
      </c>
    </row>
    <row r="7" spans="1:8" x14ac:dyDescent="0.2">
      <c r="A7" t="s">
        <v>225</v>
      </c>
      <c r="B7" t="s">
        <v>226</v>
      </c>
      <c r="C7" t="s">
        <v>227</v>
      </c>
      <c r="H7" s="20" t="s">
        <v>235</v>
      </c>
    </row>
    <row r="8" spans="1:8" x14ac:dyDescent="0.2">
      <c r="A8" t="s">
        <v>225</v>
      </c>
      <c r="B8" t="s">
        <v>229</v>
      </c>
      <c r="C8" t="s">
        <v>231</v>
      </c>
      <c r="H8" s="20" t="s">
        <v>235</v>
      </c>
    </row>
    <row r="9" spans="1:8" x14ac:dyDescent="0.2">
      <c r="A9" t="s">
        <v>225</v>
      </c>
      <c r="B9" t="s">
        <v>232</v>
      </c>
      <c r="C9" t="s">
        <v>233</v>
      </c>
      <c r="H9" s="20" t="s">
        <v>235</v>
      </c>
    </row>
    <row r="10" spans="1:8" x14ac:dyDescent="0.2">
      <c r="A10" t="s">
        <v>73</v>
      </c>
      <c r="B10" t="s">
        <v>141</v>
      </c>
      <c r="C10" t="s">
        <v>239</v>
      </c>
      <c r="H10" s="20" t="s">
        <v>236</v>
      </c>
    </row>
    <row r="11" spans="1:8" x14ac:dyDescent="0.2">
      <c r="A11" t="s">
        <v>73</v>
      </c>
      <c r="B11" t="s">
        <v>138</v>
      </c>
      <c r="C11" t="s">
        <v>240</v>
      </c>
      <c r="H11" s="20" t="s">
        <v>236</v>
      </c>
    </row>
    <row r="12" spans="1:8" x14ac:dyDescent="0.2">
      <c r="A12" t="s">
        <v>225</v>
      </c>
      <c r="B12" t="s">
        <v>243</v>
      </c>
      <c r="C12" t="s">
        <v>245</v>
      </c>
      <c r="H12" s="20" t="s">
        <v>246</v>
      </c>
    </row>
    <row r="13" spans="1:8" x14ac:dyDescent="0.2">
      <c r="A13" t="s">
        <v>225</v>
      </c>
      <c r="B13" t="s">
        <v>252</v>
      </c>
      <c r="C13" t="s">
        <v>253</v>
      </c>
      <c r="H13" s="20" t="s">
        <v>254</v>
      </c>
    </row>
    <row r="14" spans="1:8" x14ac:dyDescent="0.2">
      <c r="A14" t="s">
        <v>255</v>
      </c>
      <c r="B14" t="s">
        <v>138</v>
      </c>
      <c r="C14" t="s">
        <v>256</v>
      </c>
      <c r="H14" s="20" t="s">
        <v>257</v>
      </c>
    </row>
    <row r="15" spans="1:8" x14ac:dyDescent="0.2">
      <c r="A15" t="s">
        <v>225</v>
      </c>
      <c r="B15" t="s">
        <v>250</v>
      </c>
      <c r="C15" t="s">
        <v>258</v>
      </c>
      <c r="H15" s="20" t="s">
        <v>257</v>
      </c>
    </row>
    <row r="16" spans="1:8" x14ac:dyDescent="0.2">
      <c r="A16" t="s">
        <v>225</v>
      </c>
      <c r="B16" t="s">
        <v>259</v>
      </c>
      <c r="C16" t="s">
        <v>262</v>
      </c>
      <c r="H16" s="20" t="s">
        <v>263</v>
      </c>
    </row>
    <row r="17" spans="1:8" x14ac:dyDescent="0.2">
      <c r="A17" t="s">
        <v>225</v>
      </c>
      <c r="B17" t="s">
        <v>264</v>
      </c>
      <c r="C17" t="s">
        <v>265</v>
      </c>
      <c r="H17" s="20" t="s">
        <v>266</v>
      </c>
    </row>
    <row r="18" spans="1:8" x14ac:dyDescent="0.2">
      <c r="H18" s="20"/>
    </row>
    <row r="19" spans="1:8" x14ac:dyDescent="0.2">
      <c r="H19" s="20"/>
    </row>
    <row r="20" spans="1:8" x14ac:dyDescent="0.2">
      <c r="H20" s="20"/>
    </row>
    <row r="21" spans="1:8" x14ac:dyDescent="0.2">
      <c r="H21" s="19"/>
    </row>
    <row r="22" spans="1:8" x14ac:dyDescent="0.2">
      <c r="H22" s="19"/>
    </row>
    <row r="23" spans="1:8" x14ac:dyDescent="0.2">
      <c r="H23" s="19"/>
    </row>
    <row r="24" spans="1:8" x14ac:dyDescent="0.2">
      <c r="H24" s="19"/>
    </row>
  </sheetData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C836E-E639-F74A-A3F0-69BDD37D2CAA}">
  <dimension ref="A1:R74"/>
  <sheetViews>
    <sheetView workbookViewId="0">
      <selection activeCell="C2" sqref="C2"/>
    </sheetView>
  </sheetViews>
  <sheetFormatPr baseColWidth="10" defaultRowHeight="16" x14ac:dyDescent="0.2"/>
  <cols>
    <col min="11" max="11" width="11.83203125" bestFit="1" customWidth="1"/>
    <col min="12" max="12" width="18.5" customWidth="1"/>
  </cols>
  <sheetData>
    <row r="1" spans="1:18" x14ac:dyDescent="0.2">
      <c r="B1" s="3"/>
      <c r="C1" s="3" t="s">
        <v>241</v>
      </c>
      <c r="D1" s="3"/>
      <c r="E1" s="3"/>
      <c r="F1" s="3"/>
      <c r="G1" s="4" t="s">
        <v>89</v>
      </c>
      <c r="H1" s="3"/>
      <c r="K1" s="3"/>
      <c r="L1" s="3"/>
      <c r="M1" s="3"/>
      <c r="N1" s="3"/>
      <c r="O1" s="3"/>
      <c r="P1" s="3"/>
      <c r="Q1" s="3"/>
      <c r="R1" s="3"/>
    </row>
    <row r="2" spans="1:18" x14ac:dyDescent="0.2">
      <c r="B2" s="3"/>
      <c r="C2" s="3" t="s">
        <v>242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">
      <c r="B4" s="3" t="s">
        <v>1</v>
      </c>
      <c r="C4" s="3" t="s">
        <v>2</v>
      </c>
      <c r="D4" s="3"/>
      <c r="E4" s="3"/>
      <c r="F4" s="3"/>
      <c r="G4" s="3" t="s">
        <v>3</v>
      </c>
      <c r="H4" s="3"/>
      <c r="I4" s="3" t="s">
        <v>4</v>
      </c>
      <c r="J4" s="3"/>
      <c r="K4" s="3"/>
      <c r="L4" s="3" t="s">
        <v>5</v>
      </c>
      <c r="M4" s="3"/>
      <c r="N4" s="3" t="s">
        <v>6</v>
      </c>
      <c r="O4" s="3"/>
      <c r="P4" s="3" t="s">
        <v>7</v>
      </c>
      <c r="Q4" s="3"/>
      <c r="R4" s="3"/>
    </row>
    <row r="6" spans="1:18" x14ac:dyDescent="0.2">
      <c r="B6">
        <v>1</v>
      </c>
      <c r="C6" t="s">
        <v>8</v>
      </c>
      <c r="G6" s="9" t="s">
        <v>9</v>
      </c>
      <c r="I6" s="11">
        <v>5000</v>
      </c>
      <c r="L6" s="2">
        <v>3591.46</v>
      </c>
      <c r="N6" t="s">
        <v>10</v>
      </c>
    </row>
    <row r="7" spans="1:18" x14ac:dyDescent="0.2">
      <c r="G7" s="9"/>
      <c r="I7" s="11"/>
      <c r="L7" s="2"/>
    </row>
    <row r="8" spans="1:18" x14ac:dyDescent="0.2">
      <c r="B8">
        <v>2</v>
      </c>
      <c r="C8" t="s">
        <v>11</v>
      </c>
      <c r="G8" s="9">
        <v>2013</v>
      </c>
      <c r="I8" s="11">
        <v>2500</v>
      </c>
      <c r="L8" s="1">
        <v>2500</v>
      </c>
      <c r="N8" t="s">
        <v>10</v>
      </c>
    </row>
    <row r="9" spans="1:18" x14ac:dyDescent="0.2">
      <c r="B9" t="s">
        <v>43</v>
      </c>
      <c r="C9" t="s">
        <v>12</v>
      </c>
      <c r="G9" s="9" t="s">
        <v>13</v>
      </c>
      <c r="I9" s="9" t="s">
        <v>14</v>
      </c>
      <c r="L9">
        <v>0</v>
      </c>
      <c r="N9" t="s">
        <v>10</v>
      </c>
      <c r="P9" t="s">
        <v>15</v>
      </c>
    </row>
    <row r="10" spans="1:18" x14ac:dyDescent="0.2">
      <c r="G10" s="9"/>
      <c r="I10" s="9"/>
    </row>
    <row r="11" spans="1:18" x14ac:dyDescent="0.2">
      <c r="B11" t="s">
        <v>43</v>
      </c>
      <c r="C11" t="s">
        <v>16</v>
      </c>
      <c r="G11" s="9">
        <v>2007</v>
      </c>
      <c r="I11" s="11">
        <v>2500</v>
      </c>
      <c r="L11" s="1">
        <v>2110</v>
      </c>
      <c r="N11" t="s">
        <v>10</v>
      </c>
    </row>
    <row r="12" spans="1:18" x14ac:dyDescent="0.2">
      <c r="G12" s="9"/>
      <c r="I12" s="11"/>
      <c r="L12" s="1"/>
    </row>
    <row r="13" spans="1:18" x14ac:dyDescent="0.2">
      <c r="B13">
        <v>3</v>
      </c>
      <c r="C13" t="s">
        <v>51</v>
      </c>
      <c r="G13" s="9"/>
      <c r="I13" s="9"/>
    </row>
    <row r="14" spans="1:18" x14ac:dyDescent="0.2">
      <c r="A14" t="s">
        <v>43</v>
      </c>
      <c r="C14" t="s">
        <v>52</v>
      </c>
      <c r="G14" s="9" t="s">
        <v>36</v>
      </c>
      <c r="I14" s="11">
        <v>1500</v>
      </c>
      <c r="L14" s="1">
        <v>0</v>
      </c>
      <c r="P14" t="s">
        <v>53</v>
      </c>
    </row>
    <row r="15" spans="1:18" x14ac:dyDescent="0.2">
      <c r="A15" t="s">
        <v>43</v>
      </c>
      <c r="C15" t="s">
        <v>54</v>
      </c>
      <c r="G15" s="9">
        <v>2014</v>
      </c>
      <c r="I15" s="11">
        <v>1499</v>
      </c>
      <c r="L15" s="1">
        <v>0</v>
      </c>
      <c r="P15" t="s">
        <v>71</v>
      </c>
    </row>
    <row r="16" spans="1:18" x14ac:dyDescent="0.2">
      <c r="C16" t="s">
        <v>55</v>
      </c>
      <c r="G16" s="9">
        <v>2016</v>
      </c>
      <c r="I16" s="11">
        <v>320</v>
      </c>
      <c r="L16" s="1">
        <v>320</v>
      </c>
      <c r="N16" t="s">
        <v>17</v>
      </c>
    </row>
    <row r="17" spans="1:16" x14ac:dyDescent="0.2">
      <c r="G17" s="9"/>
      <c r="I17" s="11" t="s">
        <v>43</v>
      </c>
    </row>
    <row r="18" spans="1:16" x14ac:dyDescent="0.2">
      <c r="B18">
        <v>4</v>
      </c>
      <c r="C18" t="s">
        <v>44</v>
      </c>
      <c r="G18" s="9"/>
      <c r="I18" s="9"/>
      <c r="N18" t="s">
        <v>43</v>
      </c>
    </row>
    <row r="19" spans="1:16" x14ac:dyDescent="0.2">
      <c r="C19" t="s">
        <v>45</v>
      </c>
      <c r="G19" s="9"/>
      <c r="I19" s="9"/>
    </row>
    <row r="20" spans="1:16" x14ac:dyDescent="0.2">
      <c r="C20" t="s">
        <v>46</v>
      </c>
      <c r="G20" s="10" t="s">
        <v>50</v>
      </c>
      <c r="I20" s="11">
        <v>48000</v>
      </c>
      <c r="L20" s="1">
        <v>48000</v>
      </c>
      <c r="N20" t="s">
        <v>17</v>
      </c>
    </row>
    <row r="21" spans="1:16" x14ac:dyDescent="0.2">
      <c r="C21" t="s">
        <v>47</v>
      </c>
      <c r="G21" s="9"/>
      <c r="I21" s="9"/>
    </row>
    <row r="22" spans="1:16" x14ac:dyDescent="0.2">
      <c r="C22" t="s">
        <v>48</v>
      </c>
      <c r="G22" s="9">
        <v>2008</v>
      </c>
      <c r="I22" s="11">
        <v>32000</v>
      </c>
      <c r="L22" s="1">
        <v>0</v>
      </c>
      <c r="N22" t="s">
        <v>17</v>
      </c>
      <c r="P22" t="s">
        <v>75</v>
      </c>
    </row>
    <row r="23" spans="1:16" x14ac:dyDescent="0.2">
      <c r="A23" t="s">
        <v>43</v>
      </c>
      <c r="C23" t="s">
        <v>49</v>
      </c>
      <c r="G23" s="9">
        <v>2020</v>
      </c>
      <c r="I23" s="11">
        <v>140000</v>
      </c>
      <c r="L23" s="1">
        <v>140000</v>
      </c>
      <c r="N23" s="7" t="s">
        <v>17</v>
      </c>
    </row>
    <row r="24" spans="1:16" x14ac:dyDescent="0.2">
      <c r="G24" s="9"/>
      <c r="I24" s="9"/>
    </row>
    <row r="25" spans="1:16" x14ac:dyDescent="0.2">
      <c r="B25">
        <v>5</v>
      </c>
      <c r="C25" t="s">
        <v>19</v>
      </c>
      <c r="G25" s="9">
        <v>2013</v>
      </c>
      <c r="I25" s="11">
        <v>50</v>
      </c>
      <c r="L25" s="1">
        <v>50</v>
      </c>
      <c r="N25" t="s">
        <v>17</v>
      </c>
    </row>
    <row r="26" spans="1:16" x14ac:dyDescent="0.2">
      <c r="C26" t="s">
        <v>18</v>
      </c>
      <c r="G26" s="9">
        <v>2014</v>
      </c>
      <c r="I26" s="11">
        <v>100</v>
      </c>
      <c r="L26" s="1">
        <v>100</v>
      </c>
      <c r="N26" t="s">
        <v>17</v>
      </c>
    </row>
    <row r="27" spans="1:16" x14ac:dyDescent="0.2">
      <c r="C27" t="s">
        <v>20</v>
      </c>
      <c r="G27" s="9">
        <v>2016</v>
      </c>
      <c r="I27" s="11">
        <v>1100</v>
      </c>
      <c r="L27" s="1">
        <v>1100</v>
      </c>
      <c r="N27" t="s">
        <v>17</v>
      </c>
    </row>
    <row r="28" spans="1:16" x14ac:dyDescent="0.2">
      <c r="C28" t="s">
        <v>21</v>
      </c>
      <c r="G28" s="9" t="s">
        <v>14</v>
      </c>
      <c r="I28" s="9" t="s">
        <v>14</v>
      </c>
      <c r="L28" s="1">
        <v>1500</v>
      </c>
      <c r="N28" t="s">
        <v>17</v>
      </c>
    </row>
    <row r="29" spans="1:16" x14ac:dyDescent="0.2">
      <c r="C29" t="s">
        <v>84</v>
      </c>
      <c r="G29" s="9">
        <v>2019</v>
      </c>
      <c r="I29" s="11">
        <v>2172</v>
      </c>
      <c r="L29" s="1">
        <v>2172</v>
      </c>
      <c r="N29" t="s">
        <v>17</v>
      </c>
    </row>
    <row r="30" spans="1:16" x14ac:dyDescent="0.2">
      <c r="G30" s="9"/>
      <c r="I30" s="9"/>
    </row>
    <row r="31" spans="1:16" x14ac:dyDescent="0.2">
      <c r="B31">
        <v>6</v>
      </c>
      <c r="C31" t="s">
        <v>22</v>
      </c>
      <c r="G31" s="9" t="s">
        <v>23</v>
      </c>
      <c r="I31" s="11">
        <v>4158</v>
      </c>
      <c r="L31" s="1">
        <v>4158</v>
      </c>
      <c r="N31" t="s">
        <v>17</v>
      </c>
    </row>
    <row r="32" spans="1:16" x14ac:dyDescent="0.2">
      <c r="A32" t="s">
        <v>43</v>
      </c>
      <c r="C32" t="s">
        <v>24</v>
      </c>
      <c r="G32" s="9" t="s">
        <v>14</v>
      </c>
      <c r="I32" s="9"/>
      <c r="N32" t="s">
        <v>17</v>
      </c>
    </row>
    <row r="33" spans="1:14" x14ac:dyDescent="0.2">
      <c r="C33" t="s">
        <v>85</v>
      </c>
      <c r="G33" s="9">
        <v>2020</v>
      </c>
      <c r="I33" s="11">
        <v>225</v>
      </c>
      <c r="L33" s="1">
        <v>225</v>
      </c>
      <c r="N33" t="s">
        <v>17</v>
      </c>
    </row>
    <row r="34" spans="1:14" x14ac:dyDescent="0.2">
      <c r="C34" t="s">
        <v>86</v>
      </c>
      <c r="G34" s="9">
        <v>2020</v>
      </c>
      <c r="I34" s="11">
        <v>574</v>
      </c>
      <c r="L34" s="1">
        <v>574</v>
      </c>
      <c r="N34" t="s">
        <v>17</v>
      </c>
    </row>
    <row r="35" spans="1:14" x14ac:dyDescent="0.2">
      <c r="B35" t="s">
        <v>43</v>
      </c>
      <c r="G35" s="9"/>
      <c r="I35" s="9"/>
    </row>
    <row r="36" spans="1:14" x14ac:dyDescent="0.2">
      <c r="B36">
        <v>7</v>
      </c>
      <c r="C36" t="s">
        <v>25</v>
      </c>
      <c r="G36" s="9">
        <v>2007</v>
      </c>
      <c r="I36" s="12">
        <v>916.5</v>
      </c>
      <c r="L36" s="1">
        <v>750</v>
      </c>
      <c r="N36" t="s">
        <v>17</v>
      </c>
    </row>
    <row r="37" spans="1:14" x14ac:dyDescent="0.2">
      <c r="C37" t="s">
        <v>26</v>
      </c>
      <c r="G37" s="9"/>
      <c r="I37" s="9"/>
    </row>
    <row r="38" spans="1:14" x14ac:dyDescent="0.2">
      <c r="C38" t="s">
        <v>27</v>
      </c>
      <c r="G38" s="9">
        <v>2019</v>
      </c>
      <c r="I38" s="11">
        <v>600</v>
      </c>
      <c r="L38" s="1">
        <v>600</v>
      </c>
      <c r="N38" t="s">
        <v>17</v>
      </c>
    </row>
    <row r="39" spans="1:14" x14ac:dyDescent="0.2">
      <c r="C39" t="s">
        <v>77</v>
      </c>
      <c r="G39" s="9">
        <v>2020</v>
      </c>
      <c r="I39" s="11">
        <v>700</v>
      </c>
      <c r="L39" s="1">
        <v>700</v>
      </c>
      <c r="N39" s="7" t="s">
        <v>17</v>
      </c>
    </row>
    <row r="40" spans="1:14" x14ac:dyDescent="0.2">
      <c r="C40" t="s">
        <v>78</v>
      </c>
      <c r="G40" s="9">
        <v>2020</v>
      </c>
      <c r="I40" s="11">
        <v>90</v>
      </c>
      <c r="L40" s="1">
        <v>90</v>
      </c>
      <c r="N40" t="s">
        <v>17</v>
      </c>
    </row>
    <row r="41" spans="1:14" x14ac:dyDescent="0.2">
      <c r="A41" t="s">
        <v>43</v>
      </c>
      <c r="G41" s="9"/>
      <c r="I41" s="11"/>
      <c r="L41" s="1"/>
    </row>
    <row r="42" spans="1:14" x14ac:dyDescent="0.2">
      <c r="B42">
        <v>8</v>
      </c>
      <c r="C42" t="s">
        <v>28</v>
      </c>
      <c r="G42" s="9"/>
      <c r="I42" s="9"/>
    </row>
    <row r="43" spans="1:14" x14ac:dyDescent="0.2">
      <c r="C43" t="s">
        <v>29</v>
      </c>
      <c r="G43" s="9">
        <v>1967</v>
      </c>
      <c r="I43" s="11">
        <v>5000</v>
      </c>
      <c r="L43" s="1">
        <v>1</v>
      </c>
      <c r="N43" t="s">
        <v>17</v>
      </c>
    </row>
    <row r="44" spans="1:14" x14ac:dyDescent="0.2">
      <c r="C44" t="s">
        <v>30</v>
      </c>
      <c r="G44" s="9">
        <v>1964</v>
      </c>
      <c r="I44" s="9" t="s">
        <v>36</v>
      </c>
      <c r="L44" s="1">
        <v>1</v>
      </c>
      <c r="N44" t="s">
        <v>38</v>
      </c>
    </row>
    <row r="45" spans="1:14" x14ac:dyDescent="0.2">
      <c r="C45" t="s">
        <v>90</v>
      </c>
      <c r="G45" s="9">
        <v>1968</v>
      </c>
      <c r="I45" s="9" t="s">
        <v>36</v>
      </c>
      <c r="L45" s="1">
        <v>1</v>
      </c>
      <c r="N45" t="s">
        <v>39</v>
      </c>
    </row>
    <row r="46" spans="1:14" x14ac:dyDescent="0.2">
      <c r="C46" t="s">
        <v>31</v>
      </c>
      <c r="G46" s="9" t="s">
        <v>36</v>
      </c>
      <c r="I46" s="9" t="s">
        <v>36</v>
      </c>
      <c r="L46" s="1">
        <v>1</v>
      </c>
      <c r="N46" t="s">
        <v>17</v>
      </c>
    </row>
    <row r="47" spans="1:14" x14ac:dyDescent="0.2">
      <c r="C47" t="s">
        <v>32</v>
      </c>
      <c r="G47" s="9" t="s">
        <v>36</v>
      </c>
      <c r="I47" s="9" t="s">
        <v>36</v>
      </c>
      <c r="L47" s="1">
        <v>1</v>
      </c>
      <c r="N47" t="s">
        <v>17</v>
      </c>
    </row>
    <row r="48" spans="1:14" x14ac:dyDescent="0.2">
      <c r="C48" t="s">
        <v>33</v>
      </c>
      <c r="G48" s="9" t="s">
        <v>37</v>
      </c>
      <c r="I48" s="9" t="s">
        <v>36</v>
      </c>
      <c r="L48" s="1">
        <v>1</v>
      </c>
      <c r="N48" t="s">
        <v>17</v>
      </c>
    </row>
    <row r="49" spans="1:16" x14ac:dyDescent="0.2">
      <c r="C49" t="s">
        <v>34</v>
      </c>
      <c r="G49" s="9">
        <v>2011</v>
      </c>
      <c r="I49" s="11">
        <v>265000</v>
      </c>
      <c r="L49" s="1">
        <v>265000</v>
      </c>
      <c r="N49" t="s">
        <v>17</v>
      </c>
    </row>
    <row r="50" spans="1:16" x14ac:dyDescent="0.2">
      <c r="C50" t="s">
        <v>35</v>
      </c>
      <c r="G50" s="9">
        <v>2013</v>
      </c>
      <c r="I50" s="11">
        <v>17500</v>
      </c>
      <c r="L50" s="1">
        <v>17500</v>
      </c>
      <c r="N50" t="s">
        <v>17</v>
      </c>
    </row>
    <row r="51" spans="1:16" x14ac:dyDescent="0.2">
      <c r="G51" s="9"/>
      <c r="I51" s="11"/>
      <c r="L51" s="1"/>
    </row>
    <row r="52" spans="1:16" x14ac:dyDescent="0.2">
      <c r="B52">
        <v>9</v>
      </c>
      <c r="C52" t="s">
        <v>40</v>
      </c>
      <c r="G52" s="9">
        <v>2019</v>
      </c>
      <c r="I52" s="11">
        <v>2994</v>
      </c>
      <c r="L52" s="1">
        <v>2994</v>
      </c>
      <c r="N52" t="s">
        <v>17</v>
      </c>
    </row>
    <row r="53" spans="1:16" x14ac:dyDescent="0.2">
      <c r="A53" t="s">
        <v>41</v>
      </c>
      <c r="C53" t="s">
        <v>81</v>
      </c>
      <c r="G53" s="9">
        <v>2020</v>
      </c>
      <c r="I53" s="11">
        <v>2994</v>
      </c>
      <c r="L53" s="1">
        <v>2994</v>
      </c>
      <c r="N53" t="s">
        <v>17</v>
      </c>
    </row>
    <row r="55" spans="1:16" x14ac:dyDescent="0.2">
      <c r="K55" s="3" t="s">
        <v>42</v>
      </c>
      <c r="L55" s="8">
        <f>SUM(L6:L53)</f>
        <v>497034.45999999996</v>
      </c>
    </row>
    <row r="57" spans="1:16" x14ac:dyDescent="0.2">
      <c r="A57" s="3" t="s">
        <v>56</v>
      </c>
      <c r="B57" s="3"/>
      <c r="C57" s="3" t="s">
        <v>57</v>
      </c>
      <c r="D57" s="3"/>
      <c r="E57" s="3"/>
      <c r="F57" s="3"/>
      <c r="G57" s="3" t="s">
        <v>58</v>
      </c>
      <c r="H57" s="3" t="s">
        <v>59</v>
      </c>
      <c r="I57" s="3"/>
      <c r="J57" s="3"/>
      <c r="K57" s="3" t="s">
        <v>60</v>
      </c>
      <c r="L57" s="3"/>
      <c r="M57" s="3"/>
      <c r="N57" s="3" t="s">
        <v>61</v>
      </c>
      <c r="O57" s="3"/>
      <c r="P57" s="3" t="s">
        <v>62</v>
      </c>
    </row>
    <row r="58" spans="1:16" x14ac:dyDescent="0.2">
      <c r="A58" t="s">
        <v>63</v>
      </c>
      <c r="C58" s="5">
        <v>40575</v>
      </c>
      <c r="G58" s="1">
        <v>110000</v>
      </c>
      <c r="H58" t="s">
        <v>64</v>
      </c>
      <c r="K58" s="2">
        <v>7478.58</v>
      </c>
      <c r="N58" t="s">
        <v>17</v>
      </c>
      <c r="P58" t="s">
        <v>65</v>
      </c>
    </row>
    <row r="60" spans="1:16" ht="17" x14ac:dyDescent="0.2">
      <c r="L60" s="6" t="s">
        <v>43</v>
      </c>
      <c r="M60" s="2" t="s">
        <v>43</v>
      </c>
    </row>
    <row r="61" spans="1:16" x14ac:dyDescent="0.2">
      <c r="C61" s="3" t="s">
        <v>66</v>
      </c>
    </row>
    <row r="62" spans="1:16" x14ac:dyDescent="0.2">
      <c r="B62" t="s">
        <v>67</v>
      </c>
      <c r="C62" t="s">
        <v>68</v>
      </c>
    </row>
    <row r="63" spans="1:16" x14ac:dyDescent="0.2">
      <c r="B63" t="s">
        <v>67</v>
      </c>
      <c r="C63" t="s">
        <v>91</v>
      </c>
    </row>
    <row r="64" spans="1:16" x14ac:dyDescent="0.2">
      <c r="B64" t="s">
        <v>69</v>
      </c>
      <c r="C64" t="s">
        <v>72</v>
      </c>
    </row>
    <row r="65" spans="2:11" x14ac:dyDescent="0.2">
      <c r="B65" t="s">
        <v>69</v>
      </c>
      <c r="C65" t="s">
        <v>70</v>
      </c>
    </row>
    <row r="66" spans="2:11" x14ac:dyDescent="0.2">
      <c r="B66" t="s">
        <v>82</v>
      </c>
      <c r="C66" t="s">
        <v>83</v>
      </c>
    </row>
    <row r="67" spans="2:11" x14ac:dyDescent="0.2">
      <c r="B67" t="s">
        <v>73</v>
      </c>
      <c r="C67" t="s">
        <v>74</v>
      </c>
    </row>
    <row r="68" spans="2:11" x14ac:dyDescent="0.2">
      <c r="B68" t="s">
        <v>73</v>
      </c>
      <c r="C68" t="s">
        <v>76</v>
      </c>
    </row>
    <row r="69" spans="2:11" x14ac:dyDescent="0.2">
      <c r="B69" t="s">
        <v>73</v>
      </c>
      <c r="C69" t="s">
        <v>79</v>
      </c>
    </row>
    <row r="70" spans="2:11" x14ac:dyDescent="0.2">
      <c r="B70" t="s">
        <v>73</v>
      </c>
      <c r="C70" t="s">
        <v>80</v>
      </c>
    </row>
    <row r="71" spans="2:11" x14ac:dyDescent="0.2">
      <c r="B71" t="s">
        <v>73</v>
      </c>
      <c r="C71" t="s">
        <v>87</v>
      </c>
    </row>
    <row r="72" spans="2:11" x14ac:dyDescent="0.2">
      <c r="B72" t="s">
        <v>73</v>
      </c>
      <c r="C72" t="s">
        <v>88</v>
      </c>
    </row>
    <row r="73" spans="2:11" x14ac:dyDescent="0.2">
      <c r="C73" s="3" t="s">
        <v>104</v>
      </c>
      <c r="K73" s="2" t="s">
        <v>43</v>
      </c>
    </row>
    <row r="74" spans="2:11" x14ac:dyDescent="0.2">
      <c r="C74" t="s">
        <v>43</v>
      </c>
      <c r="E74" t="s">
        <v>43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Detail</vt:lpstr>
      <vt:lpstr>Change History</vt:lpstr>
      <vt:lpstr>Feb2021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2022-06-19T11:58:21Z</cp:lastPrinted>
  <dcterms:created xsi:type="dcterms:W3CDTF">2021-01-25T13:41:20Z</dcterms:created>
  <dcterms:modified xsi:type="dcterms:W3CDTF">2022-06-19T11:59:04Z</dcterms:modified>
</cp:coreProperties>
</file>